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regusgroupservices.sharepoint.com/sites/InvestorRelations/Shared Documents/"/>
    </mc:Choice>
  </mc:AlternateContent>
  <xr:revisionPtr revIDLastSave="2" documentId="8_{08259AD3-1783-4845-B522-2EB647375EDE}" xr6:coauthVersionLast="47" xr6:coauthVersionMax="47" xr10:uidLastSave="{85E75754-C27A-473A-9B39-ACE87E42BFD4}"/>
  <bookViews>
    <workbookView minimized="1" xWindow="2620" yWindow="2620" windowWidth="9600" windowHeight="6000" firstSheet="1" activeTab="1" xr2:uid="{00000000-000D-0000-FFFF-FFFF00000000}"/>
  </bookViews>
  <sheets>
    <sheet name="Disclaimer" sheetId="15" r:id="rId1"/>
    <sheet name="1. Key fin. metrics_FY_$" sheetId="12" r:id="rId2"/>
    <sheet name="2. Key fin. metrics_HY_$" sheetId="13" r:id="rId3"/>
    <sheet name="3. Key fin. metrics_QY_$" sheetId="16" r:id="rId4"/>
    <sheet name="4. Impact of integrating D&amp;PS" sheetId="20" r:id="rId5"/>
  </sheets>
  <definedNames>
    <definedName name="_xlnm.Print_Area" localSheetId="1">'1. Key fin. metrics_FY_$'!$A$2:$I$69</definedName>
    <definedName name="_xlnm.Print_Area" localSheetId="2">'2. Key fin. metrics_HY_$'!$A$2:$G$64</definedName>
    <definedName name="_xlnm.Print_Area" localSheetId="0">Disclaimer!$B$2:$B$14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3" l="1"/>
  <c r="H8" i="16"/>
  <c r="H7" i="16"/>
  <c r="D8" i="16"/>
  <c r="D7" i="16"/>
  <c r="F44" i="13"/>
  <c r="F43" i="13"/>
  <c r="D44" i="13"/>
  <c r="D43" i="13"/>
  <c r="F42" i="13"/>
  <c r="D42" i="13"/>
  <c r="F34" i="13"/>
  <c r="F33" i="13"/>
  <c r="F25" i="13"/>
  <c r="D24" i="13"/>
  <c r="F24" i="13"/>
  <c r="F14" i="13"/>
  <c r="F13" i="13"/>
  <c r="F12" i="13"/>
  <c r="F11" i="13"/>
  <c r="F10" i="13"/>
  <c r="F9" i="13"/>
  <c r="F8" i="13"/>
  <c r="F7" i="13"/>
  <c r="G26" i="12"/>
  <c r="F26" i="13" l="1"/>
  <c r="D7" i="13"/>
  <c r="F7" i="16" s="1"/>
  <c r="D15" i="13" l="1"/>
  <c r="D25" i="13" l="1"/>
  <c r="D14" i="13"/>
  <c r="D13" i="13"/>
  <c r="D12" i="13"/>
  <c r="D11" i="13"/>
  <c r="D10" i="13"/>
  <c r="D9" i="13"/>
  <c r="D8" i="13"/>
  <c r="F8" i="16" s="1"/>
  <c r="D47" i="13" l="1"/>
  <c r="C26" i="13"/>
  <c r="D26" i="13"/>
  <c r="E26" i="13"/>
  <c r="D27" i="13"/>
  <c r="F26" i="12"/>
  <c r="E26" i="12"/>
</calcChain>
</file>

<file path=xl/sharedStrings.xml><?xml version="1.0" encoding="utf-8"?>
<sst xmlns="http://schemas.openxmlformats.org/spreadsheetml/2006/main" count="482" uniqueCount="115">
  <si>
    <t>Key financial metrics (year-end: December)</t>
  </si>
  <si>
    <t>Group</t>
  </si>
  <si>
    <t>FY 2022</t>
  </si>
  <si>
    <t>FY 2023</t>
  </si>
  <si>
    <t>FY 2024</t>
  </si>
  <si>
    <t>System-Revenue</t>
  </si>
  <si>
    <t xml:space="preserve">Group Revenue </t>
  </si>
  <si>
    <t>Interest expense</t>
  </si>
  <si>
    <t>Tax charge</t>
  </si>
  <si>
    <t>Net Growth Capex</t>
  </si>
  <si>
    <t>Maintenance Capex</t>
  </si>
  <si>
    <t>Operating segments</t>
  </si>
  <si>
    <t>Group Revenue</t>
  </si>
  <si>
    <t>RevPAR</t>
  </si>
  <si>
    <t>Locations (# of locations)</t>
  </si>
  <si>
    <t>Rooms (# of rooms)</t>
  </si>
  <si>
    <t>Openings - Rooms</t>
  </si>
  <si>
    <t>Openings - Locations</t>
  </si>
  <si>
    <t>Closures - Rooms</t>
  </si>
  <si>
    <t>Closures - Locations</t>
  </si>
  <si>
    <t>Signings - Locations</t>
  </si>
  <si>
    <t>Managed &amp; Franchised</t>
  </si>
  <si>
    <t>System Revenue</t>
  </si>
  <si>
    <t>Fee Income</t>
  </si>
  <si>
    <t>Locations</t>
  </si>
  <si>
    <t>Rooms</t>
  </si>
  <si>
    <t>Adjusted EBITDA</t>
  </si>
  <si>
    <t>H1 2024</t>
  </si>
  <si>
    <t>H2 2024</t>
  </si>
  <si>
    <t>Pipeline (at end of period)</t>
  </si>
  <si>
    <t>$'m</t>
  </si>
  <si>
    <t>Caution statement</t>
  </si>
  <si>
    <t>No representations or warranties, express or implied are given in, or in respect of, the information supplied in this document (“Information”).</t>
  </si>
  <si>
    <t>In no circumstances, to the fullest extent permitted by law, will the Company, or any of its respective subsidiaries, shareholders, affiliates, representatives, partners, directors, officers, employees, advisers or agents (collectively “the Relevant Parties”) be responsible or liable for any direct, indirect or consequential loss or loss of profit arising from the use of or reliance on the Information.</t>
  </si>
  <si>
    <t>The information is supplied as a guide only, has not been independently verified and does not purport to contain all the information that you may require.</t>
  </si>
  <si>
    <t>The Company undertakes no obligation to revise or update any data contained in the Information, regardless of whether the data are affected as a result of new information, further events or otherwise.</t>
  </si>
  <si>
    <t>This document, including this disclaimer, shall be governed by and construed in accordance with English law and any claims or disputes, whether contractual or non-contractual, arising out of, or in connection with, this document, including this disclaimer, shall be subject to the exclusive jurisdiction of the English Courts.</t>
  </si>
  <si>
    <t>If you plan to use this for modelling please contact Investor Relations to discuss in further detail</t>
  </si>
  <si>
    <t>Company-owned</t>
  </si>
  <si>
    <t>Net Debt</t>
  </si>
  <si>
    <t>Adjusted Gross Profit</t>
  </si>
  <si>
    <t>Adjusted Gross Profit margin</t>
  </si>
  <si>
    <t>H1 2025</t>
  </si>
  <si>
    <t xml:space="preserve"> </t>
  </si>
  <si>
    <t>Q1 2025</t>
  </si>
  <si>
    <t>Q1 2024</t>
  </si>
  <si>
    <t>Q2 2024</t>
  </si>
  <si>
    <t>Q2 2025</t>
  </si>
  <si>
    <t>Q3 2024</t>
  </si>
  <si>
    <t>Q4 2024</t>
  </si>
  <si>
    <t>Q3 2025</t>
  </si>
  <si>
    <t xml:space="preserve">Q4 2025 </t>
  </si>
  <si>
    <t xml:space="preserve">    RevPAR - Managed</t>
  </si>
  <si>
    <t xml:space="preserve">    RevPAR - Franchised </t>
  </si>
  <si>
    <t>Net Financial Debt</t>
  </si>
  <si>
    <t>(3,000)</t>
  </si>
  <si>
    <t xml:space="preserve">    Recurring management fees</t>
  </si>
  <si>
    <t>Total</t>
  </si>
  <si>
    <t>Gross Profit</t>
  </si>
  <si>
    <t>FY 2023 ($m)</t>
  </si>
  <si>
    <t>Fees</t>
  </si>
  <si>
    <t>FY 2025</t>
  </si>
  <si>
    <t>Cash inflow/(outflow) before corporate activities</t>
  </si>
  <si>
    <t xml:space="preserve">Fee Income </t>
  </si>
  <si>
    <r>
      <t>H2 2025</t>
    </r>
    <r>
      <rPr>
        <b/>
        <vertAlign val="superscript"/>
        <sz val="11"/>
        <color theme="0"/>
        <rFont val="Calibri"/>
        <family val="2"/>
        <scheme val="minor"/>
      </rPr>
      <t>1</t>
    </r>
  </si>
  <si>
    <r>
      <t>FY 2025</t>
    </r>
    <r>
      <rPr>
        <b/>
        <vertAlign val="superscript"/>
        <sz val="11"/>
        <color theme="0"/>
        <rFont val="Calibri"/>
        <family val="2"/>
        <scheme val="minor"/>
      </rPr>
      <t>1</t>
    </r>
  </si>
  <si>
    <r>
      <t>Operating segments</t>
    </r>
    <r>
      <rPr>
        <b/>
        <vertAlign val="superscript"/>
        <sz val="11"/>
        <color theme="0"/>
        <rFont val="Calibri"/>
        <family val="2"/>
        <scheme val="minor"/>
      </rPr>
      <t>2</t>
    </r>
  </si>
  <si>
    <t xml:space="preserve">RevPAR Revised </t>
  </si>
  <si>
    <t xml:space="preserve">                  Managed</t>
  </si>
  <si>
    <t xml:space="preserve">                  Franchised &amp; JV</t>
  </si>
  <si>
    <t>RevPAR Revised (M&amp;F)</t>
  </si>
  <si>
    <t>1. MLAs moved from Company-owned to Managed &amp; Franchised in H2 2025</t>
  </si>
  <si>
    <t>1. MLAs moved in to M&amp;F from CO in H2 2025, but for the purposes of this sheet, in Q4 2025</t>
  </si>
  <si>
    <r>
      <t>Q4 2025</t>
    </r>
    <r>
      <rPr>
        <b/>
        <vertAlign val="superscript"/>
        <sz val="11"/>
        <color theme="0"/>
        <rFont val="Calibri"/>
        <family val="2"/>
        <scheme val="minor"/>
      </rPr>
      <t>1</t>
    </r>
  </si>
  <si>
    <t xml:space="preserve">Openings - Rooms </t>
  </si>
  <si>
    <t xml:space="preserve">Openings - Locations </t>
  </si>
  <si>
    <t>(4,000)</t>
  </si>
  <si>
    <t>System Revenue ($m)</t>
  </si>
  <si>
    <t xml:space="preserve">Reclass from DPS </t>
  </si>
  <si>
    <t>CO</t>
  </si>
  <si>
    <t>M&amp;F</t>
  </si>
  <si>
    <t>D&amp;PS</t>
  </si>
  <si>
    <t>Group Revenue ($m)</t>
  </si>
  <si>
    <t>Adjusted Gross Profit ($m)</t>
  </si>
  <si>
    <t>Adjusted GP Margin</t>
  </si>
  <si>
    <t>Three Segments</t>
  </si>
  <si>
    <t xml:space="preserve">System Revenue </t>
  </si>
  <si>
    <t>Two Segments</t>
  </si>
  <si>
    <t>Adj Gross Profit Mgn (%)</t>
  </si>
  <si>
    <t xml:space="preserve">Q3 2024 </t>
  </si>
  <si>
    <t xml:space="preserve">FY 2024 </t>
  </si>
  <si>
    <t xml:space="preserve">FY 2025 </t>
  </si>
  <si>
    <t>n/a</t>
  </si>
  <si>
    <t>2. Segments shown post integration of D&amp;PS. Reconcilliation can be seen on tab 4</t>
  </si>
  <si>
    <t xml:space="preserve">                   of which MLAs</t>
  </si>
  <si>
    <t xml:space="preserve">                  of which MLAs </t>
  </si>
  <si>
    <t>3. Includes impact of MLAs moving from CO to M&amp;F in location count and signings for Q4 2025</t>
  </si>
  <si>
    <t xml:space="preserve">                  of which MLAs</t>
  </si>
  <si>
    <r>
      <t>733</t>
    </r>
    <r>
      <rPr>
        <vertAlign val="superscript"/>
        <sz val="11"/>
        <color theme="1"/>
        <rFont val="Calibri"/>
        <family val="2"/>
        <scheme val="minor"/>
      </rPr>
      <t>3</t>
    </r>
  </si>
  <si>
    <r>
      <t>175</t>
    </r>
    <r>
      <rPr>
        <vertAlign val="superscript"/>
        <sz val="11"/>
        <color theme="1"/>
        <rFont val="Calibri"/>
        <family val="2"/>
        <scheme val="minor"/>
      </rPr>
      <t>3</t>
    </r>
  </si>
  <si>
    <r>
      <t>224</t>
    </r>
    <r>
      <rPr>
        <vertAlign val="superscript"/>
        <sz val="11"/>
        <color theme="1"/>
        <rFont val="Calibri"/>
        <family val="2"/>
        <scheme val="minor"/>
      </rPr>
      <t>3</t>
    </r>
  </si>
  <si>
    <r>
      <t>1089</t>
    </r>
    <r>
      <rPr>
        <vertAlign val="superscript"/>
        <sz val="11"/>
        <color theme="1"/>
        <rFont val="Calibri"/>
        <family val="2"/>
        <scheme val="minor"/>
      </rPr>
      <t>3</t>
    </r>
  </si>
  <si>
    <r>
      <t>676</t>
    </r>
    <r>
      <rPr>
        <vertAlign val="superscript"/>
        <sz val="11"/>
        <color theme="1"/>
        <rFont val="Calibri"/>
        <family val="2"/>
        <scheme val="minor"/>
      </rPr>
      <t>3</t>
    </r>
  </si>
  <si>
    <r>
      <t>471</t>
    </r>
    <r>
      <rPr>
        <vertAlign val="superscript"/>
        <sz val="11"/>
        <color theme="1"/>
        <rFont val="Calibri"/>
        <family val="2"/>
        <scheme val="minor"/>
      </rPr>
      <t>3</t>
    </r>
  </si>
  <si>
    <r>
      <t>141</t>
    </r>
    <r>
      <rPr>
        <vertAlign val="superscript"/>
        <sz val="11"/>
        <color theme="1"/>
        <rFont val="Calibri"/>
        <family val="2"/>
        <scheme val="minor"/>
      </rPr>
      <t>3</t>
    </r>
  </si>
  <si>
    <r>
      <t>332</t>
    </r>
    <r>
      <rPr>
        <vertAlign val="superscript"/>
        <sz val="11"/>
        <color theme="1"/>
        <rFont val="Calibri"/>
        <family val="2"/>
        <scheme val="minor"/>
      </rPr>
      <t>3</t>
    </r>
  </si>
  <si>
    <r>
      <t>415</t>
    </r>
    <r>
      <rPr>
        <vertAlign val="superscript"/>
        <sz val="11"/>
        <color theme="1"/>
        <rFont val="Calibri"/>
        <family val="2"/>
        <scheme val="minor"/>
      </rPr>
      <t>3</t>
    </r>
  </si>
  <si>
    <r>
      <t>1891</t>
    </r>
    <r>
      <rPr>
        <vertAlign val="superscript"/>
        <sz val="11"/>
        <color theme="1"/>
        <rFont val="Calibri"/>
        <family val="2"/>
        <scheme val="minor"/>
      </rPr>
      <t>3</t>
    </r>
  </si>
  <si>
    <r>
      <t>307000</t>
    </r>
    <r>
      <rPr>
        <vertAlign val="superscript"/>
        <sz val="11"/>
        <color theme="1"/>
        <rFont val="Calibri"/>
        <family val="2"/>
        <scheme val="minor"/>
      </rPr>
      <t>3</t>
    </r>
  </si>
  <si>
    <r>
      <t>2718</t>
    </r>
    <r>
      <rPr>
        <vertAlign val="superscript"/>
        <sz val="11"/>
        <color theme="1"/>
        <rFont val="Calibri"/>
        <family val="2"/>
        <scheme val="minor"/>
      </rPr>
      <t>3</t>
    </r>
  </si>
  <si>
    <r>
      <t>740000</t>
    </r>
    <r>
      <rPr>
        <vertAlign val="superscript"/>
        <sz val="11"/>
        <color theme="1"/>
        <rFont val="Calibri"/>
        <family val="2"/>
        <scheme val="minor"/>
      </rPr>
      <t>3</t>
    </r>
  </si>
  <si>
    <r>
      <t>307,000</t>
    </r>
    <r>
      <rPr>
        <vertAlign val="superscript"/>
        <sz val="11"/>
        <color theme="1"/>
        <rFont val="Calibri"/>
        <family val="2"/>
        <scheme val="minor"/>
      </rPr>
      <t>3</t>
    </r>
  </si>
  <si>
    <r>
      <t>1,891</t>
    </r>
    <r>
      <rPr>
        <vertAlign val="superscript"/>
        <sz val="11"/>
        <color theme="1"/>
        <rFont val="Calibri"/>
        <family val="2"/>
        <scheme val="minor"/>
      </rPr>
      <t>3</t>
    </r>
  </si>
  <si>
    <t>3. Total Signings in 2025 = 1,132, Total Openings = 782. MLAs included in M&amp;F for H2 2025</t>
  </si>
  <si>
    <t>3. Total Signings in 2025 = 1,132, Total Openings = 782. MLAs included in M&amp;F for 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</si>
</sst>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0"/>
    <numFmt numFmtId="166" formatCode="#,##0.0;\(0.0\);;@"/>
    <numFmt numFmtId="167" formatCode="#,##0;\(0\);;@"/>
    <numFmt numFmtId="168" formatCode="_ * #,##0.00_ ;_ * \-#,##0.00_ ;_ * &quot;-&quot;??_ ;_ @_ "/>
    <numFmt numFmtId="169" formatCode="0.0%"/>
    <numFmt numFmtId="170" formatCode="_-* #,##0_-;\-* #,##0_-;_-* &quot;-&quot;??_-;_-@_-"/>
  </numFmts>
  <fonts count="23">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11"/>
      <color theme="1"/>
      <name val="Calibri"/>
      <family val="2"/>
      <scheme val="minor"/>
    </font>
    <font>
      <b/>
      <sz val="11"/>
      <color rgb="FFFF0000"/>
      <name val="Calibri"/>
      <family val="2"/>
      <scheme val="minor"/>
    </font>
    <font>
      <sz val="11"/>
      <color rgb="FFFF0000"/>
      <name val="Calibri"/>
      <family val="2"/>
      <scheme val="minor"/>
    </font>
    <font>
      <b/>
      <sz val="40"/>
      <color rgb="FF6BDAD5"/>
      <name val="RecifeDisplay-Black"/>
    </font>
    <font>
      <sz val="10"/>
      <name val="DM Sans"/>
    </font>
    <font>
      <sz val="8"/>
      <name val="Calibri"/>
      <family val="2"/>
      <scheme val="minor"/>
    </font>
    <font>
      <b/>
      <vertAlign val="superscript"/>
      <sz val="11"/>
      <color theme="0"/>
      <name val="Calibri"/>
      <family val="2"/>
      <scheme val="minor"/>
    </font>
    <font>
      <vertAlign val="superscript"/>
      <sz val="11"/>
      <color theme="1"/>
      <name val="Calibri"/>
      <family val="2"/>
      <scheme val="minor"/>
    </font>
    <font>
      <i/>
      <sz val="11"/>
      <name val="Calibri"/>
      <family val="2"/>
      <scheme val="minor"/>
    </font>
    <font>
      <b/>
      <sz val="11"/>
      <color rgb="FF000000"/>
      <name val="Aptos Narrow"/>
      <family val="2"/>
    </font>
    <font>
      <sz val="11"/>
      <color rgb="FF000000"/>
      <name val="Aptos Narrow"/>
      <family val="2"/>
    </font>
    <font>
      <b/>
      <sz val="6"/>
      <name val="DM Sans"/>
    </font>
    <font>
      <sz val="6"/>
      <name val="DM Sans"/>
    </font>
    <font>
      <b/>
      <sz val="6"/>
      <color rgb="FFFFFFFF"/>
      <name val="DM Sans"/>
    </font>
    <font>
      <sz val="8"/>
      <name val="DM Sans"/>
    </font>
    <font>
      <sz val="8"/>
      <color rgb="FF000000"/>
      <name val="DM Sans"/>
    </font>
    <font>
      <sz val="8"/>
      <color theme="1"/>
      <name val="DM Sans"/>
    </font>
    <font>
      <b/>
      <sz val="8"/>
      <color theme="0"/>
      <name val="DM Sans"/>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gray0625">
        <fgColor theme="6"/>
        <bgColor theme="7" tint="0.79998168889431442"/>
      </patternFill>
    </fill>
    <fill>
      <patternFill patternType="solid">
        <fgColor theme="4" tint="-0.249977111117893"/>
        <bgColor indexed="64"/>
      </patternFill>
    </fill>
    <fill>
      <patternFill patternType="solid">
        <fgColor theme="7"/>
        <bgColor indexed="64"/>
      </patternFill>
    </fill>
    <fill>
      <patternFill patternType="gray0625">
        <fgColor theme="6"/>
        <bgColor theme="0"/>
      </patternFill>
    </fill>
    <fill>
      <patternFill patternType="solid">
        <fgColor theme="4" tint="-0.499984740745262"/>
        <bgColor indexed="64"/>
      </patternFill>
    </fill>
    <fill>
      <patternFill patternType="solid">
        <fgColor rgb="FF0E3D51"/>
        <bgColor rgb="FF000000"/>
      </patternFill>
    </fill>
    <fill>
      <patternFill patternType="solid">
        <fgColor rgb="FFC0E6F5"/>
        <bgColor rgb="FF000000"/>
      </patternFill>
    </fill>
    <fill>
      <patternFill patternType="solid">
        <fgColor theme="0"/>
        <bgColor rgb="FF000000"/>
      </patternFill>
    </fill>
  </fills>
  <borders count="16">
    <border>
      <left/>
      <right/>
      <top/>
      <bottom/>
      <diagonal/>
    </border>
    <border>
      <left/>
      <right/>
      <top style="thin">
        <color indexed="64"/>
      </top>
      <bottom/>
      <diagonal/>
    </border>
    <border>
      <left/>
      <right/>
      <top style="thin">
        <color theme="0"/>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thin">
        <color theme="0"/>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theme="0"/>
      </top>
      <bottom style="medium">
        <color indexed="64"/>
      </bottom>
      <diagonal/>
    </border>
    <border>
      <left/>
      <right/>
      <top/>
      <bottom style="thick">
        <color rgb="FF1A6F95"/>
      </bottom>
      <diagonal/>
    </border>
  </borders>
  <cellStyleXfs count="5">
    <xf numFmtId="0" fontId="0" fillId="0" borderId="0"/>
    <xf numFmtId="9"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cellStyleXfs>
  <cellXfs count="195">
    <xf numFmtId="0" fontId="0" fillId="0" borderId="0" xfId="0"/>
    <xf numFmtId="164" fontId="0" fillId="0" borderId="0" xfId="0" applyNumberFormat="1"/>
    <xf numFmtId="164" fontId="2" fillId="2" borderId="0" xfId="0" applyNumberFormat="1" applyFont="1" applyFill="1"/>
    <xf numFmtId="164" fontId="3" fillId="2" borderId="0" xfId="0" applyNumberFormat="1" applyFont="1" applyFill="1" applyAlignment="1">
      <alignment horizontal="center" vertical="center"/>
    </xf>
    <xf numFmtId="164" fontId="2" fillId="2" borderId="2" xfId="0" applyNumberFormat="1" applyFont="1" applyFill="1" applyBorder="1" applyAlignment="1">
      <alignment horizontal="left"/>
    </xf>
    <xf numFmtId="164" fontId="0" fillId="0" borderId="0" xfId="0" applyNumberFormat="1" applyAlignment="1">
      <alignment horizontal="center"/>
    </xf>
    <xf numFmtId="164" fontId="2" fillId="2" borderId="0" xfId="0" applyNumberFormat="1" applyFont="1" applyFill="1" applyAlignment="1">
      <alignment horizontal="center" vertical="center"/>
    </xf>
    <xf numFmtId="164" fontId="0" fillId="3" borderId="0" xfId="0" applyNumberFormat="1" applyFill="1"/>
    <xf numFmtId="164" fontId="1" fillId="0" borderId="0" xfId="0" applyNumberFormat="1" applyFont="1"/>
    <xf numFmtId="165" fontId="2" fillId="2" borderId="2" xfId="0" applyNumberFormat="1" applyFont="1" applyFill="1" applyBorder="1" applyAlignment="1">
      <alignment horizontal="centerContinuous" vertical="center"/>
    </xf>
    <xf numFmtId="164" fontId="2" fillId="5" borderId="2" xfId="0" applyNumberFormat="1" applyFont="1" applyFill="1" applyBorder="1" applyAlignment="1">
      <alignment horizontal="left"/>
    </xf>
    <xf numFmtId="164" fontId="0" fillId="5" borderId="0" xfId="0" applyNumberFormat="1" applyFill="1" applyAlignment="1">
      <alignment horizontal="center" vertical="center"/>
    </xf>
    <xf numFmtId="164" fontId="2" fillId="5" borderId="0" xfId="0" applyNumberFormat="1" applyFont="1" applyFill="1"/>
    <xf numFmtId="164" fontId="3" fillId="5" borderId="0" xfId="0" applyNumberFormat="1" applyFont="1" applyFill="1" applyAlignment="1">
      <alignment horizontal="center" vertical="center"/>
    </xf>
    <xf numFmtId="165" fontId="2" fillId="5" borderId="2" xfId="0" applyNumberFormat="1" applyFont="1" applyFill="1" applyBorder="1" applyAlignment="1">
      <alignment horizontal="centerContinuous" vertical="center"/>
    </xf>
    <xf numFmtId="164" fontId="2" fillId="5" borderId="0" xfId="0" applyNumberFormat="1" applyFont="1" applyFill="1" applyAlignment="1">
      <alignment horizontal="center" vertical="center"/>
    </xf>
    <xf numFmtId="166" fontId="0" fillId="4" borderId="0" xfId="0" applyNumberFormat="1" applyFill="1" applyAlignment="1">
      <alignment horizontal="center" vertical="center"/>
    </xf>
    <xf numFmtId="166" fontId="0" fillId="0" borderId="0" xfId="0" applyNumberFormat="1"/>
    <xf numFmtId="166" fontId="0" fillId="0" borderId="0" xfId="0" applyNumberFormat="1" applyAlignment="1">
      <alignment horizontal="center" vertical="center"/>
    </xf>
    <xf numFmtId="166" fontId="7" fillId="0" borderId="0" xfId="0" applyNumberFormat="1" applyFont="1"/>
    <xf numFmtId="166" fontId="2" fillId="2" borderId="0" xfId="0" applyNumberFormat="1" applyFont="1" applyFill="1"/>
    <xf numFmtId="166" fontId="3" fillId="2" borderId="0" xfId="0" applyNumberFormat="1" applyFont="1" applyFill="1" applyAlignment="1">
      <alignment horizontal="center" vertical="center"/>
    </xf>
    <xf numFmtId="166" fontId="2" fillId="2" borderId="2" xfId="0" applyNumberFormat="1" applyFont="1" applyFill="1" applyBorder="1" applyAlignment="1">
      <alignment horizontal="left"/>
    </xf>
    <xf numFmtId="166" fontId="2" fillId="2" borderId="2" xfId="0" applyNumberFormat="1" applyFont="1" applyFill="1" applyBorder="1" applyAlignment="1">
      <alignment horizontal="centerContinuous" vertical="center"/>
    </xf>
    <xf numFmtId="166" fontId="0" fillId="0" borderId="0" xfId="0" applyNumberFormat="1" applyAlignment="1">
      <alignment horizontal="center"/>
    </xf>
    <xf numFmtId="166" fontId="2" fillId="2" borderId="0" xfId="0" applyNumberFormat="1" applyFont="1" applyFill="1" applyAlignment="1">
      <alignment horizontal="center" vertical="center"/>
    </xf>
    <xf numFmtId="166" fontId="2" fillId="3" borderId="0" xfId="0" applyNumberFormat="1" applyFont="1" applyFill="1"/>
    <xf numFmtId="166" fontId="2" fillId="3" borderId="0" xfId="0" applyNumberFormat="1" applyFont="1" applyFill="1" applyAlignment="1">
      <alignment horizontal="center" vertical="center"/>
    </xf>
    <xf numFmtId="166" fontId="0" fillId="3" borderId="0" xfId="0" applyNumberFormat="1" applyFill="1"/>
    <xf numFmtId="166" fontId="0" fillId="0" borderId="2" xfId="0" applyNumberFormat="1" applyBorder="1" applyAlignment="1">
      <alignment vertical="center"/>
    </xf>
    <xf numFmtId="166" fontId="0" fillId="0" borderId="7" xfId="0" applyNumberFormat="1" applyBorder="1" applyAlignment="1">
      <alignment vertical="center"/>
    </xf>
    <xf numFmtId="166" fontId="1" fillId="0" borderId="7" xfId="0" applyNumberFormat="1" applyFont="1" applyBorder="1" applyAlignment="1">
      <alignment vertical="center"/>
    </xf>
    <xf numFmtId="166" fontId="6" fillId="0" borderId="0" xfId="0" applyNumberFormat="1" applyFont="1"/>
    <xf numFmtId="166" fontId="1" fillId="0" borderId="5" xfId="0" applyNumberFormat="1" applyFont="1" applyBorder="1" applyAlignment="1">
      <alignment vertical="center"/>
    </xf>
    <xf numFmtId="166" fontId="1" fillId="0" borderId="0" xfId="0" applyNumberFormat="1" applyFont="1"/>
    <xf numFmtId="166" fontId="0" fillId="0" borderId="0" xfId="0" applyNumberFormat="1" applyAlignment="1">
      <alignment vertical="center"/>
    </xf>
    <xf numFmtId="166" fontId="0" fillId="0" borderId="1" xfId="0" applyNumberFormat="1" applyBorder="1" applyAlignment="1">
      <alignment vertical="center"/>
    </xf>
    <xf numFmtId="166" fontId="0" fillId="0" borderId="4" xfId="0" applyNumberFormat="1" applyBorder="1" applyAlignment="1">
      <alignment vertical="center"/>
    </xf>
    <xf numFmtId="166" fontId="0" fillId="0" borderId="0" xfId="0" applyNumberFormat="1" applyAlignment="1">
      <alignment vertical="top" wrapText="1"/>
    </xf>
    <xf numFmtId="166" fontId="2" fillId="5" borderId="6" xfId="0" applyNumberFormat="1" applyFont="1" applyFill="1" applyBorder="1" applyAlignment="1">
      <alignment vertical="center"/>
    </xf>
    <xf numFmtId="166" fontId="3" fillId="5" borderId="6" xfId="0" applyNumberFormat="1" applyFont="1" applyFill="1" applyBorder="1" applyAlignment="1">
      <alignment horizontal="center" vertical="center"/>
    </xf>
    <xf numFmtId="166" fontId="2" fillId="5" borderId="2" xfId="0" applyNumberFormat="1" applyFont="1" applyFill="1" applyBorder="1" applyAlignment="1">
      <alignment horizontal="left"/>
    </xf>
    <xf numFmtId="166" fontId="0" fillId="5" borderId="0" xfId="0" applyNumberFormat="1" applyFill="1" applyAlignment="1">
      <alignment horizontal="center" vertical="center"/>
    </xf>
    <xf numFmtId="166" fontId="2" fillId="5" borderId="0" xfId="0" applyNumberFormat="1" applyFont="1" applyFill="1"/>
    <xf numFmtId="166" fontId="3" fillId="5" borderId="0" xfId="0" applyNumberFormat="1" applyFont="1" applyFill="1" applyAlignment="1">
      <alignment horizontal="center" vertical="center"/>
    </xf>
    <xf numFmtId="166" fontId="2" fillId="5" borderId="2" xfId="0" applyNumberFormat="1" applyFont="1" applyFill="1" applyBorder="1" applyAlignment="1">
      <alignment horizontal="centerContinuous" vertical="center"/>
    </xf>
    <xf numFmtId="166" fontId="2" fillId="5" borderId="0" xfId="0" applyNumberFormat="1" applyFont="1" applyFill="1" applyAlignment="1">
      <alignment horizontal="center" vertical="center"/>
    </xf>
    <xf numFmtId="166" fontId="4" fillId="0" borderId="0" xfId="0" applyNumberFormat="1" applyFont="1"/>
    <xf numFmtId="166" fontId="4" fillId="0" borderId="3" xfId="0" applyNumberFormat="1" applyFont="1" applyBorder="1" applyAlignment="1">
      <alignment vertical="center"/>
    </xf>
    <xf numFmtId="166" fontId="1" fillId="0" borderId="3" xfId="0" applyNumberFormat="1" applyFont="1" applyBorder="1" applyAlignment="1">
      <alignment vertical="center"/>
    </xf>
    <xf numFmtId="166" fontId="2" fillId="5" borderId="0" xfId="0" applyNumberFormat="1" applyFont="1" applyFill="1" applyAlignment="1">
      <alignment horizontal="left" vertical="center"/>
    </xf>
    <xf numFmtId="9" fontId="0" fillId="0" borderId="3" xfId="1" applyFont="1" applyFill="1" applyBorder="1" applyAlignment="1">
      <alignment horizontal="center" vertical="center"/>
    </xf>
    <xf numFmtId="167" fontId="0" fillId="0" borderId="0" xfId="0" applyNumberFormat="1" applyAlignment="1">
      <alignment horizontal="left" vertical="center" indent="1"/>
    </xf>
    <xf numFmtId="167" fontId="0" fillId="0" borderId="0" xfId="0" applyNumberFormat="1" applyAlignment="1">
      <alignment horizontal="center" vertical="center"/>
    </xf>
    <xf numFmtId="167" fontId="0" fillId="0" borderId="4" xfId="0" applyNumberFormat="1" applyBorder="1" applyAlignment="1">
      <alignment horizontal="left" vertical="center" indent="1"/>
    </xf>
    <xf numFmtId="167" fontId="0" fillId="0" borderId="4" xfId="0" applyNumberFormat="1" applyBorder="1" applyAlignment="1">
      <alignment horizontal="center" vertical="center"/>
    </xf>
    <xf numFmtId="0" fontId="8" fillId="0" borderId="0" xfId="0" applyFont="1"/>
    <xf numFmtId="0" fontId="9" fillId="0" borderId="0" xfId="0" applyFont="1" applyAlignment="1">
      <alignment horizontal="left" vertical="center" readingOrder="1"/>
    </xf>
    <xf numFmtId="0" fontId="9" fillId="0" borderId="0" xfId="0" applyFont="1" applyAlignment="1">
      <alignment horizontal="left" vertical="center" wrapText="1" readingOrder="1"/>
    </xf>
    <xf numFmtId="167" fontId="1" fillId="0" borderId="3" xfId="0" applyNumberFormat="1" applyFont="1" applyBorder="1" applyAlignment="1">
      <alignment horizontal="center" vertical="center"/>
    </xf>
    <xf numFmtId="0" fontId="0" fillId="6" borderId="0" xfId="0" applyFill="1"/>
    <xf numFmtId="166" fontId="0" fillId="6" borderId="0" xfId="0" applyNumberFormat="1" applyFill="1"/>
    <xf numFmtId="166" fontId="7" fillId="3" borderId="0" xfId="0" applyNumberFormat="1" applyFont="1" applyFill="1"/>
    <xf numFmtId="0" fontId="0" fillId="3" borderId="0" xfId="0" applyFill="1"/>
    <xf numFmtId="166" fontId="0" fillId="3" borderId="2" xfId="0" applyNumberFormat="1" applyFill="1" applyBorder="1" applyAlignment="1">
      <alignment vertical="center"/>
    </xf>
    <xf numFmtId="166" fontId="0" fillId="3" borderId="7" xfId="0" applyNumberFormat="1" applyFill="1" applyBorder="1" applyAlignment="1">
      <alignment vertical="center"/>
    </xf>
    <xf numFmtId="166" fontId="0" fillId="3" borderId="1" xfId="0" applyNumberFormat="1" applyFill="1" applyBorder="1" applyAlignment="1">
      <alignment vertical="center"/>
    </xf>
    <xf numFmtId="166" fontId="0" fillId="3" borderId="1" xfId="0" applyNumberFormat="1" applyFill="1" applyBorder="1" applyAlignment="1">
      <alignment horizontal="center" vertical="center"/>
    </xf>
    <xf numFmtId="166" fontId="0" fillId="3" borderId="4" xfId="0" applyNumberFormat="1" applyFill="1" applyBorder="1" applyAlignment="1">
      <alignment vertical="center"/>
    </xf>
    <xf numFmtId="166" fontId="0" fillId="3" borderId="4" xfId="0" applyNumberFormat="1" applyFill="1" applyBorder="1" applyAlignment="1">
      <alignment horizontal="center" vertical="center"/>
    </xf>
    <xf numFmtId="166" fontId="0" fillId="3" borderId="0" xfId="0" applyNumberFormat="1" applyFill="1" applyAlignment="1">
      <alignment horizontal="center" vertical="center"/>
    </xf>
    <xf numFmtId="167" fontId="0" fillId="3" borderId="4" xfId="0" applyNumberFormat="1" applyFill="1" applyBorder="1" applyAlignment="1">
      <alignment horizontal="center" vertical="center"/>
    </xf>
    <xf numFmtId="166" fontId="1" fillId="3" borderId="1" xfId="0" applyNumberFormat="1" applyFont="1" applyFill="1" applyBorder="1" applyAlignment="1">
      <alignment vertical="center"/>
    </xf>
    <xf numFmtId="167" fontId="1" fillId="3" borderId="1" xfId="0" applyNumberFormat="1" applyFont="1" applyFill="1" applyBorder="1" applyAlignment="1">
      <alignment horizontal="center" vertical="center"/>
    </xf>
    <xf numFmtId="166" fontId="4" fillId="3" borderId="0" xfId="0" applyNumberFormat="1" applyFont="1" applyFill="1" applyAlignment="1">
      <alignment vertical="center"/>
    </xf>
    <xf numFmtId="166" fontId="1" fillId="3" borderId="0" xfId="0" applyNumberFormat="1" applyFont="1" applyFill="1" applyAlignment="1">
      <alignment horizontal="center" vertical="center"/>
    </xf>
    <xf numFmtId="167" fontId="4" fillId="3" borderId="0" xfId="0" applyNumberFormat="1" applyFont="1" applyFill="1" applyAlignment="1">
      <alignment horizontal="center" vertical="center"/>
    </xf>
    <xf numFmtId="166" fontId="0" fillId="3" borderId="8" xfId="0" applyNumberFormat="1" applyFill="1" applyBorder="1"/>
    <xf numFmtId="166" fontId="0" fillId="3" borderId="1" xfId="0" applyNumberFormat="1" applyFill="1" applyBorder="1"/>
    <xf numFmtId="166" fontId="0" fillId="3" borderId="9" xfId="0" applyNumberFormat="1" applyFill="1" applyBorder="1"/>
    <xf numFmtId="164" fontId="0" fillId="3" borderId="10" xfId="0" applyNumberFormat="1" applyFill="1" applyBorder="1"/>
    <xf numFmtId="164" fontId="0" fillId="3" borderId="11" xfId="0" applyNumberFormat="1" applyFill="1" applyBorder="1"/>
    <xf numFmtId="164" fontId="0" fillId="3" borderId="10" xfId="0" applyNumberFormat="1" applyFill="1" applyBorder="1" applyAlignment="1">
      <alignment horizontal="center"/>
    </xf>
    <xf numFmtId="164" fontId="0" fillId="3" borderId="11" xfId="0" applyNumberFormat="1" applyFill="1" applyBorder="1" applyAlignment="1">
      <alignment horizontal="center"/>
    </xf>
    <xf numFmtId="166" fontId="0" fillId="3" borderId="10" xfId="0" applyNumberFormat="1" applyFill="1" applyBorder="1"/>
    <xf numFmtId="166" fontId="0" fillId="3" borderId="0" xfId="0" applyNumberFormat="1" applyFill="1" applyAlignment="1">
      <alignment vertical="center"/>
    </xf>
    <xf numFmtId="166" fontId="0" fillId="3" borderId="11" xfId="0" applyNumberFormat="1" applyFill="1" applyBorder="1"/>
    <xf numFmtId="166" fontId="1" fillId="3" borderId="10" xfId="0" applyNumberFormat="1" applyFont="1" applyFill="1" applyBorder="1"/>
    <xf numFmtId="167" fontId="0" fillId="3" borderId="0" xfId="0" applyNumberFormat="1" applyFill="1" applyAlignment="1">
      <alignment horizontal="center" vertical="center"/>
    </xf>
    <xf numFmtId="166" fontId="1" fillId="3" borderId="0" xfId="0" applyNumberFormat="1" applyFont="1" applyFill="1" applyAlignment="1">
      <alignment vertical="center"/>
    </xf>
    <xf numFmtId="166" fontId="1" fillId="3" borderId="11" xfId="0" applyNumberFormat="1" applyFont="1" applyFill="1" applyBorder="1"/>
    <xf numFmtId="166" fontId="1" fillId="3" borderId="0" xfId="0" applyNumberFormat="1" applyFont="1" applyFill="1"/>
    <xf numFmtId="166" fontId="0" fillId="3" borderId="12" xfId="0" applyNumberFormat="1" applyFill="1" applyBorder="1"/>
    <xf numFmtId="0" fontId="0" fillId="3" borderId="4" xfId="0" applyFill="1" applyBorder="1"/>
    <xf numFmtId="166" fontId="1" fillId="0" borderId="0" xfId="0" applyNumberFormat="1" applyFont="1" applyAlignment="1">
      <alignment vertical="top" wrapText="1"/>
    </xf>
    <xf numFmtId="166" fontId="0" fillId="0" borderId="0" xfId="0" applyNumberFormat="1" applyAlignment="1">
      <alignment horizontal="left" vertical="center"/>
    </xf>
    <xf numFmtId="166" fontId="0" fillId="0" borderId="0" xfId="0" applyNumberFormat="1" applyAlignment="1">
      <alignment horizontal="left"/>
    </xf>
    <xf numFmtId="167" fontId="1" fillId="7" borderId="4" xfId="0" applyNumberFormat="1" applyFont="1" applyFill="1" applyBorder="1" applyAlignment="1">
      <alignment horizontal="center" vertical="center"/>
    </xf>
    <xf numFmtId="167" fontId="0" fillId="3" borderId="2" xfId="0" applyNumberFormat="1" applyFill="1" applyBorder="1" applyAlignment="1">
      <alignment horizontal="center" vertical="center"/>
    </xf>
    <xf numFmtId="167" fontId="0" fillId="3" borderId="7" xfId="0" applyNumberFormat="1" applyFill="1" applyBorder="1" applyAlignment="1">
      <alignment horizontal="center" vertical="center"/>
    </xf>
    <xf numFmtId="167" fontId="0" fillId="3" borderId="14" xfId="0" applyNumberFormat="1" applyFill="1" applyBorder="1" applyAlignment="1">
      <alignment horizontal="center" vertical="center"/>
    </xf>
    <xf numFmtId="167" fontId="0" fillId="3" borderId="1" xfId="0" applyNumberFormat="1" applyFill="1" applyBorder="1" applyAlignment="1">
      <alignment vertical="center"/>
    </xf>
    <xf numFmtId="167" fontId="0" fillId="3" borderId="0" xfId="0" applyNumberFormat="1" applyFill="1" applyAlignment="1">
      <alignment vertical="center"/>
    </xf>
    <xf numFmtId="167" fontId="0" fillId="3" borderId="1" xfId="0" applyNumberFormat="1" applyFill="1" applyBorder="1" applyAlignment="1">
      <alignment horizontal="center" vertical="center"/>
    </xf>
    <xf numFmtId="166" fontId="4" fillId="0" borderId="0" xfId="0" applyNumberFormat="1" applyFont="1" applyAlignment="1">
      <alignment vertical="center"/>
    </xf>
    <xf numFmtId="166" fontId="4" fillId="0" borderId="4" xfId="0" applyNumberFormat="1" applyFont="1" applyBorder="1" applyAlignment="1">
      <alignment vertical="center"/>
    </xf>
    <xf numFmtId="167" fontId="0" fillId="0" borderId="1" xfId="0" applyNumberFormat="1" applyBorder="1" applyAlignment="1">
      <alignment horizontal="center" vertical="center"/>
    </xf>
    <xf numFmtId="167" fontId="4" fillId="0" borderId="0" xfId="0" applyNumberFormat="1" applyFont="1" applyAlignment="1">
      <alignment horizontal="center" vertical="center"/>
    </xf>
    <xf numFmtId="167" fontId="4" fillId="0" borderId="4" xfId="0" applyNumberFormat="1" applyFont="1" applyBorder="1" applyAlignment="1">
      <alignment horizontal="center" vertical="center"/>
    </xf>
    <xf numFmtId="166" fontId="1" fillId="0" borderId="1" xfId="0" applyNumberFormat="1" applyFont="1" applyBorder="1" applyAlignment="1">
      <alignment vertical="center"/>
    </xf>
    <xf numFmtId="167" fontId="1" fillId="0" borderId="1" xfId="0" applyNumberFormat="1" applyFont="1" applyBorder="1" applyAlignment="1">
      <alignment horizontal="center" vertical="center"/>
    </xf>
    <xf numFmtId="167" fontId="1" fillId="0" borderId="0" xfId="0" applyNumberFormat="1" applyFont="1" applyAlignment="1">
      <alignment horizontal="center" vertical="center"/>
    </xf>
    <xf numFmtId="167" fontId="0" fillId="0" borderId="2" xfId="0" applyNumberFormat="1" applyBorder="1" applyAlignment="1">
      <alignment horizontal="center" vertical="center"/>
    </xf>
    <xf numFmtId="167" fontId="0" fillId="0" borderId="7" xfId="0" applyNumberFormat="1" applyBorder="1" applyAlignment="1">
      <alignment horizontal="center" vertical="center"/>
    </xf>
    <xf numFmtId="167" fontId="1" fillId="0" borderId="5" xfId="0" applyNumberFormat="1" applyFont="1" applyBorder="1" applyAlignment="1">
      <alignment horizontal="center" vertical="center"/>
    </xf>
    <xf numFmtId="167" fontId="0" fillId="0" borderId="13" xfId="0" applyNumberFormat="1" applyBorder="1" applyAlignment="1">
      <alignment horizontal="center" vertical="center"/>
    </xf>
    <xf numFmtId="167" fontId="1" fillId="4" borderId="1" xfId="0" applyNumberFormat="1" applyFont="1" applyFill="1" applyBorder="1" applyAlignment="1">
      <alignment horizontal="center" vertical="center"/>
    </xf>
    <xf numFmtId="167" fontId="1" fillId="4" borderId="4" xfId="0" applyNumberFormat="1" applyFont="1" applyFill="1" applyBorder="1" applyAlignment="1">
      <alignment horizontal="center" vertical="center"/>
    </xf>
    <xf numFmtId="167" fontId="1" fillId="4" borderId="0" xfId="0" applyNumberFormat="1" applyFont="1" applyFill="1" applyAlignment="1">
      <alignment horizontal="center" vertical="center"/>
    </xf>
    <xf numFmtId="167" fontId="0" fillId="3" borderId="0" xfId="0" applyNumberFormat="1" applyFill="1"/>
    <xf numFmtId="167" fontId="0" fillId="0" borderId="0" xfId="0" applyNumberFormat="1"/>
    <xf numFmtId="167" fontId="1" fillId="0" borderId="0" xfId="0" applyNumberFormat="1" applyFont="1"/>
    <xf numFmtId="167" fontId="1" fillId="0" borderId="7" xfId="0" applyNumberFormat="1" applyFont="1" applyBorder="1" applyAlignment="1">
      <alignment horizontal="center" vertical="center"/>
    </xf>
    <xf numFmtId="43" fontId="0" fillId="3" borderId="0" xfId="4" quotePrefix="1" applyFont="1" applyFill="1" applyBorder="1" applyAlignment="1">
      <alignment horizontal="center" vertical="center"/>
    </xf>
    <xf numFmtId="166" fontId="4" fillId="3" borderId="4" xfId="0" applyNumberFormat="1" applyFont="1" applyFill="1" applyBorder="1" applyAlignment="1">
      <alignment vertical="center" wrapText="1"/>
    </xf>
    <xf numFmtId="167" fontId="4" fillId="3" borderId="4" xfId="0" applyNumberFormat="1" applyFont="1" applyFill="1" applyBorder="1" applyAlignment="1">
      <alignment horizontal="center" vertical="center"/>
    </xf>
    <xf numFmtId="167" fontId="4" fillId="3" borderId="4" xfId="0" applyNumberFormat="1" applyFont="1" applyFill="1" applyBorder="1" applyAlignment="1">
      <alignment horizontal="center"/>
    </xf>
    <xf numFmtId="166" fontId="4" fillId="0" borderId="0" xfId="0" applyNumberFormat="1" applyFont="1" applyAlignment="1">
      <alignment vertical="center" wrapText="1"/>
    </xf>
    <xf numFmtId="166" fontId="4" fillId="0" borderId="4" xfId="0" applyNumberFormat="1" applyFont="1" applyBorder="1" applyAlignment="1">
      <alignment vertical="center" wrapText="1"/>
    </xf>
    <xf numFmtId="166" fontId="4" fillId="0" borderId="1" xfId="0" applyNumberFormat="1" applyFont="1" applyBorder="1" applyAlignment="1">
      <alignment vertical="center"/>
    </xf>
    <xf numFmtId="167" fontId="0" fillId="0" borderId="1" xfId="1" applyNumberFormat="1" applyFont="1" applyFill="1" applyBorder="1" applyAlignment="1">
      <alignment horizontal="center" vertical="center"/>
    </xf>
    <xf numFmtId="9" fontId="0" fillId="0" borderId="1" xfId="1" applyFont="1" applyFill="1" applyBorder="1" applyAlignment="1">
      <alignment horizontal="center" vertical="center"/>
    </xf>
    <xf numFmtId="166" fontId="4" fillId="3" borderId="4" xfId="0" applyNumberFormat="1" applyFont="1" applyFill="1" applyBorder="1" applyAlignment="1">
      <alignment vertical="center"/>
    </xf>
    <xf numFmtId="166" fontId="4" fillId="3" borderId="0" xfId="0" applyNumberFormat="1" applyFont="1" applyFill="1" applyAlignment="1">
      <alignment vertical="center" wrapText="1"/>
    </xf>
    <xf numFmtId="167" fontId="4" fillId="3" borderId="0" xfId="0" applyNumberFormat="1" applyFont="1" applyFill="1" applyAlignment="1">
      <alignment horizontal="center"/>
    </xf>
    <xf numFmtId="166" fontId="0" fillId="3" borderId="0" xfId="0" applyNumberFormat="1" applyFill="1" applyAlignment="1">
      <alignment horizontal="left"/>
    </xf>
    <xf numFmtId="167" fontId="0" fillId="0" borderId="0" xfId="0" quotePrefix="1" applyNumberFormat="1" applyAlignment="1">
      <alignment horizontal="center" vertical="center"/>
    </xf>
    <xf numFmtId="167" fontId="13" fillId="0" borderId="0" xfId="0" applyNumberFormat="1" applyFont="1" applyAlignment="1">
      <alignment horizontal="center" vertical="center"/>
    </xf>
    <xf numFmtId="167" fontId="13" fillId="0" borderId="4" xfId="0" applyNumberFormat="1" applyFont="1" applyBorder="1" applyAlignment="1">
      <alignment horizontal="center" vertical="center"/>
    </xf>
    <xf numFmtId="0" fontId="15" fillId="0" borderId="0" xfId="0" applyFont="1"/>
    <xf numFmtId="0" fontId="18" fillId="9" borderId="15" xfId="0" applyFont="1" applyFill="1" applyBorder="1" applyAlignment="1">
      <alignment horizontal="right" vertical="center" wrapText="1"/>
    </xf>
    <xf numFmtId="3" fontId="20" fillId="10" borderId="0" xfId="0" applyNumberFormat="1" applyFont="1" applyFill="1" applyAlignment="1">
      <alignment horizontal="right" vertical="center" wrapText="1"/>
    </xf>
    <xf numFmtId="0" fontId="20" fillId="10" borderId="0" xfId="0" applyFont="1" applyFill="1" applyAlignment="1">
      <alignment horizontal="right" vertical="center" wrapText="1"/>
    </xf>
    <xf numFmtId="3" fontId="20" fillId="10" borderId="1" xfId="0" applyNumberFormat="1" applyFont="1" applyFill="1" applyBorder="1" applyAlignment="1">
      <alignment horizontal="right" vertical="center" wrapText="1"/>
    </xf>
    <xf numFmtId="0" fontId="20" fillId="10" borderId="1" xfId="0" applyFont="1" applyFill="1" applyBorder="1" applyAlignment="1">
      <alignment horizontal="right" vertical="center" wrapText="1"/>
    </xf>
    <xf numFmtId="0" fontId="14" fillId="3" borderId="0" xfId="0" applyFont="1" applyFill="1"/>
    <xf numFmtId="0" fontId="15" fillId="3" borderId="0" xfId="0" applyFont="1" applyFill="1"/>
    <xf numFmtId="0" fontId="16" fillId="3" borderId="15" xfId="0" applyFont="1" applyFill="1" applyBorder="1" applyAlignment="1">
      <alignment vertical="center" wrapText="1"/>
    </xf>
    <xf numFmtId="0" fontId="17" fillId="3" borderId="15" xfId="0" applyFont="1" applyFill="1" applyBorder="1" applyAlignment="1">
      <alignment horizontal="right" vertical="center" wrapText="1"/>
    </xf>
    <xf numFmtId="0" fontId="19" fillId="3" borderId="0" xfId="0" applyFont="1" applyFill="1" applyAlignment="1">
      <alignment vertical="center" wrapText="1"/>
    </xf>
    <xf numFmtId="3" fontId="19" fillId="3" borderId="0" xfId="0" applyNumberFormat="1" applyFont="1" applyFill="1" applyAlignment="1">
      <alignment horizontal="right" vertical="center" wrapText="1"/>
    </xf>
    <xf numFmtId="0" fontId="19" fillId="3" borderId="0" xfId="0" applyFont="1" applyFill="1" applyAlignment="1">
      <alignment horizontal="right" vertical="center" wrapText="1"/>
    </xf>
    <xf numFmtId="0" fontId="19" fillId="3" borderId="1" xfId="0" applyFont="1" applyFill="1" applyBorder="1" applyAlignment="1">
      <alignment vertical="center" wrapText="1"/>
    </xf>
    <xf numFmtId="3" fontId="19" fillId="3" borderId="1" xfId="0" applyNumberFormat="1" applyFont="1" applyFill="1" applyBorder="1" applyAlignment="1">
      <alignment horizontal="right" vertical="center" wrapText="1"/>
    </xf>
    <xf numFmtId="0" fontId="19" fillId="3" borderId="1" xfId="0" applyFont="1" applyFill="1" applyBorder="1" applyAlignment="1">
      <alignment horizontal="right" vertical="center" wrapText="1"/>
    </xf>
    <xf numFmtId="0" fontId="16" fillId="3" borderId="0" xfId="0" applyFont="1" applyFill="1" applyAlignment="1">
      <alignment vertical="center" wrapText="1"/>
    </xf>
    <xf numFmtId="0" fontId="17" fillId="3" borderId="0" xfId="0" applyFont="1" applyFill="1" applyAlignment="1">
      <alignment horizontal="right" vertical="center" wrapText="1"/>
    </xf>
    <xf numFmtId="0" fontId="15" fillId="3" borderId="0" xfId="0" applyFont="1" applyFill="1" applyAlignment="1">
      <alignment horizontal="center"/>
    </xf>
    <xf numFmtId="169" fontId="19" fillId="3" borderId="0" xfId="0" applyNumberFormat="1" applyFont="1" applyFill="1" applyAlignment="1">
      <alignment horizontal="right" vertical="center" wrapText="1"/>
    </xf>
    <xf numFmtId="169" fontId="20" fillId="10" borderId="0" xfId="0" applyNumberFormat="1" applyFont="1" applyFill="1" applyAlignment="1">
      <alignment horizontal="right" vertical="center" wrapText="1"/>
    </xf>
    <xf numFmtId="0" fontId="21" fillId="3" borderId="0" xfId="0" applyFont="1" applyFill="1"/>
    <xf numFmtId="0" fontId="22" fillId="8" borderId="0" xfId="0" applyFont="1" applyFill="1"/>
    <xf numFmtId="0" fontId="22" fillId="3" borderId="0" xfId="0" applyFont="1" applyFill="1"/>
    <xf numFmtId="169" fontId="20" fillId="11" borderId="0" xfId="0" applyNumberFormat="1" applyFont="1" applyFill="1" applyAlignment="1">
      <alignment horizontal="right" vertical="center" wrapText="1"/>
    </xf>
    <xf numFmtId="0" fontId="22" fillId="8" borderId="0" xfId="0" applyFont="1" applyFill="1" applyAlignment="1">
      <alignment vertical="center"/>
    </xf>
    <xf numFmtId="0" fontId="22" fillId="8" borderId="0" xfId="0" applyFont="1" applyFill="1" applyAlignment="1">
      <alignment horizontal="left" vertical="center"/>
    </xf>
    <xf numFmtId="170" fontId="20" fillId="10" borderId="0" xfId="4" applyNumberFormat="1" applyFont="1" applyFill="1" applyAlignment="1">
      <alignment horizontal="right" vertical="center" wrapText="1"/>
    </xf>
    <xf numFmtId="170" fontId="21" fillId="3" borderId="0" xfId="4" applyNumberFormat="1" applyFont="1" applyFill="1"/>
    <xf numFmtId="170" fontId="21" fillId="3" borderId="0" xfId="4" applyNumberFormat="1" applyFont="1" applyFill="1" applyBorder="1"/>
    <xf numFmtId="9" fontId="21" fillId="3" borderId="0" xfId="1" applyFont="1" applyFill="1"/>
    <xf numFmtId="170" fontId="21" fillId="3" borderId="0" xfId="4" applyNumberFormat="1" applyFont="1" applyFill="1" applyAlignment="1">
      <alignment horizontal="center"/>
    </xf>
    <xf numFmtId="170" fontId="20" fillId="10" borderId="0" xfId="4" applyNumberFormat="1" applyFont="1" applyFill="1" applyAlignment="1">
      <alignment horizontal="right" wrapText="1"/>
    </xf>
    <xf numFmtId="170" fontId="21" fillId="3" borderId="0" xfId="4" applyNumberFormat="1" applyFont="1" applyFill="1" applyAlignment="1"/>
    <xf numFmtId="170" fontId="21" fillId="3" borderId="0" xfId="4" applyNumberFormat="1" applyFont="1" applyFill="1" applyBorder="1" applyAlignment="1"/>
    <xf numFmtId="9" fontId="20" fillId="10" borderId="0" xfId="1" applyFont="1" applyFill="1" applyAlignment="1">
      <alignment horizontal="right" wrapText="1"/>
    </xf>
    <xf numFmtId="9" fontId="21" fillId="3" borderId="0" xfId="1" applyFont="1" applyFill="1" applyAlignment="1"/>
    <xf numFmtId="9" fontId="21" fillId="3" borderId="0" xfId="0" applyNumberFormat="1" applyFont="1" applyFill="1"/>
    <xf numFmtId="170" fontId="21" fillId="3" borderId="0" xfId="0" applyNumberFormat="1" applyFont="1" applyFill="1"/>
    <xf numFmtId="170" fontId="20" fillId="10" borderId="0" xfId="1" applyNumberFormat="1" applyFont="1" applyFill="1" applyAlignment="1">
      <alignment horizontal="right" wrapText="1"/>
    </xf>
    <xf numFmtId="170" fontId="22" fillId="8" borderId="0" xfId="0" applyNumberFormat="1" applyFont="1" applyFill="1"/>
    <xf numFmtId="170" fontId="22" fillId="3" borderId="0" xfId="0" applyNumberFormat="1" applyFont="1" applyFill="1"/>
    <xf numFmtId="9" fontId="21" fillId="3" borderId="0" xfId="1" applyFont="1" applyFill="1" applyBorder="1"/>
    <xf numFmtId="167" fontId="0" fillId="3" borderId="0" xfId="0" quotePrefix="1" applyNumberFormat="1" applyFill="1" applyAlignment="1">
      <alignment horizontal="center" vertical="center"/>
    </xf>
    <xf numFmtId="167" fontId="0" fillId="3" borderId="4" xfId="0" quotePrefix="1" applyNumberFormat="1" applyFill="1" applyBorder="1" applyAlignment="1">
      <alignment horizontal="center" vertical="center"/>
    </xf>
    <xf numFmtId="167" fontId="0" fillId="0" borderId="4" xfId="0" quotePrefix="1" applyNumberFormat="1" applyBorder="1" applyAlignment="1">
      <alignment horizontal="center" vertical="center"/>
    </xf>
    <xf numFmtId="167" fontId="0" fillId="0" borderId="1" xfId="0" quotePrefix="1" applyNumberFormat="1" applyBorder="1" applyAlignment="1">
      <alignment horizontal="center" vertical="center"/>
    </xf>
    <xf numFmtId="166" fontId="0" fillId="0" borderId="0" xfId="0" applyNumberFormat="1" applyAlignment="1">
      <alignment horizontal="left" vertical="center"/>
    </xf>
    <xf numFmtId="166" fontId="0" fillId="0" borderId="0" xfId="0" applyNumberFormat="1" applyAlignment="1">
      <alignment horizontal="left" wrapText="1"/>
    </xf>
    <xf numFmtId="165" fontId="2" fillId="5" borderId="2" xfId="0" applyNumberFormat="1" applyFont="1" applyFill="1" applyBorder="1" applyAlignment="1">
      <alignment horizontal="center" vertical="center"/>
    </xf>
    <xf numFmtId="165" fontId="2" fillId="2" borderId="2" xfId="0" applyNumberFormat="1" applyFont="1" applyFill="1" applyBorder="1" applyAlignment="1">
      <alignment horizontal="center" vertical="center"/>
    </xf>
    <xf numFmtId="0" fontId="19" fillId="3" borderId="0" xfId="0" applyFont="1" applyFill="1" applyAlignment="1">
      <alignment horizontal="left" vertical="center" wrapText="1"/>
    </xf>
    <xf numFmtId="0" fontId="22" fillId="8" borderId="0" xfId="0" applyFont="1" applyFill="1" applyAlignment="1">
      <alignment horizontal="left" vertical="center" wrapText="1"/>
    </xf>
    <xf numFmtId="170" fontId="19" fillId="3" borderId="0" xfId="0" applyNumberFormat="1" applyFont="1" applyFill="1" applyAlignment="1">
      <alignment horizontal="left" vertical="center" wrapText="1"/>
    </xf>
    <xf numFmtId="170" fontId="22" fillId="8" borderId="0" xfId="0" applyNumberFormat="1" applyFont="1" applyFill="1" applyAlignment="1">
      <alignment horizontal="left" vertical="center" wrapText="1"/>
    </xf>
    <xf numFmtId="0" fontId="15" fillId="3" borderId="0" xfId="0" applyFont="1" applyFill="1"/>
  </cellXfs>
  <cellStyles count="5">
    <cellStyle name="Comma" xfId="4" builtinId="3"/>
    <cellStyle name="Comma 2" xfId="3" xr:uid="{C57D69DC-A41B-4EDC-9CCC-679B84FD1E99}"/>
    <cellStyle name="Comma 3" xfId="2" xr:uid="{0557A413-6390-4F7D-91B6-845AA3FDEDEF}"/>
    <cellStyle name="Normal" xfId="0" builtinId="0"/>
    <cellStyle name="Percent" xfId="1" builtinId="5"/>
  </cellStyles>
  <dxfs count="0"/>
  <tableStyles count="0" defaultTableStyle="TableStyleMedium2" defaultPivotStyle="PivotStyleLight16"/>
  <colors>
    <mruColors>
      <color rgb="FFCCFFFF"/>
      <color rgb="FFCCFFCC"/>
      <color rgb="FFFF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IWG">
      <a:dk1>
        <a:sysClr val="windowText" lastClr="000000"/>
      </a:dk1>
      <a:lt1>
        <a:sysClr val="window" lastClr="FFFFFF"/>
      </a:lt1>
      <a:dk2>
        <a:srgbClr val="595959"/>
      </a:dk2>
      <a:lt2>
        <a:srgbClr val="F2F2F2"/>
      </a:lt2>
      <a:accent1>
        <a:srgbClr val="0093B2"/>
      </a:accent1>
      <a:accent2>
        <a:srgbClr val="5D7975"/>
      </a:accent2>
      <a:accent3>
        <a:srgbClr val="939598"/>
      </a:accent3>
      <a:accent4>
        <a:srgbClr val="C7C8CA"/>
      </a:accent4>
      <a:accent5>
        <a:srgbClr val="E00133"/>
      </a:accent5>
      <a:accent6>
        <a:srgbClr val="5D7975"/>
      </a:accent6>
      <a:hlink>
        <a:srgbClr val="0093B2"/>
      </a:hlink>
      <a:folHlink>
        <a:srgbClr val="0093B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F7BF-1F12-4924-B3F2-49235B9C8E75}">
  <dimension ref="B2:B12"/>
  <sheetViews>
    <sheetView showGridLines="0" view="pageBreakPreview" zoomScale="86" zoomScaleNormal="86" zoomScaleSheetLayoutView="86" workbookViewId="0"/>
  </sheetViews>
  <sheetFormatPr defaultRowHeight="14.5"/>
  <cols>
    <col min="2" max="2" width="136.1796875" customWidth="1"/>
  </cols>
  <sheetData>
    <row r="2" spans="2:2" ht="50.5">
      <c r="B2" s="56" t="s">
        <v>31</v>
      </c>
    </row>
    <row r="4" spans="2:2" ht="18.75" customHeight="1">
      <c r="B4" s="57" t="s">
        <v>32</v>
      </c>
    </row>
    <row r="5" spans="2:2" ht="46.5" customHeight="1">
      <c r="B5" s="58" t="s">
        <v>33</v>
      </c>
    </row>
    <row r="6" spans="2:2">
      <c r="B6" s="57" t="s">
        <v>34</v>
      </c>
    </row>
    <row r="9" spans="2:2" ht="27">
      <c r="B9" s="58" t="s">
        <v>35</v>
      </c>
    </row>
    <row r="10" spans="2:2" ht="40.5">
      <c r="B10" s="58" t="s">
        <v>36</v>
      </c>
    </row>
    <row r="11" spans="2:2">
      <c r="B11" s="58"/>
    </row>
    <row r="12" spans="2:2">
      <c r="B12" s="58" t="s">
        <v>37</v>
      </c>
    </row>
  </sheetData>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7FCC-071A-4A17-B055-71882715AC49}">
  <dimension ref="A2:I71"/>
  <sheetViews>
    <sheetView showGridLines="0" tabSelected="1" view="pageBreakPreview" zoomScale="70" zoomScaleNormal="70" zoomScaleSheetLayoutView="70" workbookViewId="0">
      <pane ySplit="5" topLeftCell="A6" activePane="bottomLeft" state="frozen"/>
      <selection pane="bottomLeft" activeCell="F14" sqref="F14"/>
    </sheetView>
  </sheetViews>
  <sheetFormatPr defaultColWidth="8.7265625" defaultRowHeight="14.5" outlineLevelRow="1"/>
  <cols>
    <col min="1" max="1" width="4.1796875" style="17" bestFit="1" customWidth="1"/>
    <col min="2" max="2" width="4.26953125" style="17" customWidth="1"/>
    <col min="3" max="3" width="49.54296875" style="17" bestFit="1" customWidth="1"/>
    <col min="4" max="4" width="11.7265625" style="18" customWidth="1"/>
    <col min="5" max="5" width="15.1796875" style="18" customWidth="1"/>
    <col min="6" max="6" width="11.7265625" style="18" customWidth="1"/>
    <col min="7" max="7" width="11.54296875" style="17" customWidth="1"/>
    <col min="8" max="8" width="4" style="17" customWidth="1"/>
    <col min="9" max="16384" width="8.7265625" style="17"/>
  </cols>
  <sheetData>
    <row r="2" spans="3:9" ht="11.25" customHeight="1"/>
    <row r="3" spans="3:9">
      <c r="C3" s="20" t="s">
        <v>0</v>
      </c>
      <c r="D3" s="21"/>
      <c r="E3" s="21"/>
      <c r="F3" s="21"/>
      <c r="G3" s="21"/>
    </row>
    <row r="4" spans="3:9" s="24" customFormat="1">
      <c r="C4" s="22" t="s">
        <v>1</v>
      </c>
      <c r="D4" s="23"/>
      <c r="E4" s="23"/>
      <c r="F4" s="23"/>
      <c r="G4" s="23"/>
    </row>
    <row r="5" spans="3:9" ht="16.5">
      <c r="C5" s="20" t="s">
        <v>30</v>
      </c>
      <c r="D5" s="25" t="s">
        <v>2</v>
      </c>
      <c r="E5" s="25" t="s">
        <v>3</v>
      </c>
      <c r="F5" s="25" t="s">
        <v>4</v>
      </c>
      <c r="G5" s="25" t="s">
        <v>65</v>
      </c>
    </row>
    <row r="6" spans="3:9" s="28" customFormat="1" ht="6.75" customHeight="1">
      <c r="C6" s="26"/>
      <c r="D6" s="27">
        <v>0</v>
      </c>
      <c r="E6" s="27">
        <v>0</v>
      </c>
      <c r="F6" s="27">
        <v>0</v>
      </c>
      <c r="I6" s="17"/>
    </row>
    <row r="7" spans="3:9" ht="21.75" customHeight="1">
      <c r="C7" s="29" t="s">
        <v>5</v>
      </c>
      <c r="D7" s="112">
        <v>3844</v>
      </c>
      <c r="E7" s="112">
        <v>4232</v>
      </c>
      <c r="F7" s="112">
        <v>4297</v>
      </c>
      <c r="G7" s="112">
        <v>4453</v>
      </c>
    </row>
    <row r="8" spans="3:9" ht="21.75" customHeight="1" thickBot="1">
      <c r="C8" s="30" t="s">
        <v>6</v>
      </c>
      <c r="D8" s="113">
        <v>3432</v>
      </c>
      <c r="E8" s="113">
        <v>3764</v>
      </c>
      <c r="F8" s="113">
        <v>3756</v>
      </c>
      <c r="G8" s="113">
        <v>3762</v>
      </c>
    </row>
    <row r="9" spans="3:9" s="34" customFormat="1" ht="21.75" customHeight="1" thickBot="1">
      <c r="C9" s="33" t="s">
        <v>26</v>
      </c>
      <c r="D9" s="114">
        <v>251</v>
      </c>
      <c r="E9" s="114">
        <v>463</v>
      </c>
      <c r="F9" s="114">
        <v>501</v>
      </c>
      <c r="G9" s="114">
        <v>531</v>
      </c>
      <c r="I9" s="17"/>
    </row>
    <row r="10" spans="3:9" ht="21.75" customHeight="1" thickBot="1">
      <c r="C10" s="30" t="s">
        <v>7</v>
      </c>
      <c r="D10" s="115">
        <v>-34</v>
      </c>
      <c r="E10" s="115">
        <v>-54</v>
      </c>
      <c r="F10" s="115">
        <v>-64</v>
      </c>
      <c r="G10" s="115">
        <v>-87</v>
      </c>
    </row>
    <row r="11" spans="3:9" ht="21.75" customHeight="1">
      <c r="C11" s="35" t="s">
        <v>8</v>
      </c>
      <c r="D11" s="53">
        <v>39</v>
      </c>
      <c r="E11" s="53">
        <v>-43</v>
      </c>
      <c r="F11" s="53">
        <v>-40</v>
      </c>
      <c r="G11" s="53">
        <v>-28</v>
      </c>
    </row>
    <row r="12" spans="3:9" ht="21.75" customHeight="1">
      <c r="C12" s="36" t="s">
        <v>9</v>
      </c>
      <c r="D12" s="116">
        <v>0</v>
      </c>
      <c r="E12" s="116">
        <v>0</v>
      </c>
      <c r="F12" s="106">
        <v>-63</v>
      </c>
      <c r="G12" s="106">
        <v>-82</v>
      </c>
    </row>
    <row r="13" spans="3:9" ht="21.75" customHeight="1">
      <c r="C13" s="37" t="s">
        <v>10</v>
      </c>
      <c r="D13" s="117">
        <v>0</v>
      </c>
      <c r="E13" s="117">
        <v>0</v>
      </c>
      <c r="F13" s="55">
        <v>-49</v>
      </c>
      <c r="G13" s="55">
        <v>-92</v>
      </c>
    </row>
    <row r="14" spans="3:9">
      <c r="C14" s="94" t="s">
        <v>62</v>
      </c>
      <c r="D14" s="117">
        <v>0</v>
      </c>
      <c r="E14" s="117">
        <v>0</v>
      </c>
      <c r="F14" s="111">
        <v>101</v>
      </c>
      <c r="G14" s="111">
        <v>162</v>
      </c>
    </row>
    <row r="15" spans="3:9" ht="21.75" customHeight="1">
      <c r="C15" s="36" t="s">
        <v>39</v>
      </c>
      <c r="D15" s="118">
        <v>0</v>
      </c>
      <c r="E15" s="106">
        <v>-808</v>
      </c>
      <c r="F15" s="106">
        <v>-729</v>
      </c>
      <c r="G15" s="106">
        <v>-715</v>
      </c>
    </row>
    <row r="16" spans="3:9" ht="21.75" customHeight="1">
      <c r="C16" s="35"/>
      <c r="G16" s="18"/>
    </row>
    <row r="17" spans="1:9" ht="16.5">
      <c r="C17" s="39" t="s">
        <v>66</v>
      </c>
      <c r="D17" s="40"/>
      <c r="E17" s="40"/>
      <c r="F17" s="40"/>
      <c r="G17" s="40"/>
    </row>
    <row r="18" spans="1:9">
      <c r="D18" s="17"/>
      <c r="E18" s="17"/>
      <c r="F18" s="17"/>
    </row>
    <row r="19" spans="1:9">
      <c r="C19" s="50" t="s">
        <v>38</v>
      </c>
      <c r="D19" s="42"/>
      <c r="E19" s="42"/>
      <c r="F19" s="42"/>
      <c r="G19" s="42"/>
    </row>
    <row r="20" spans="1:9" outlineLevel="1">
      <c r="C20" s="43" t="s">
        <v>0</v>
      </c>
      <c r="D20" s="44"/>
      <c r="E20" s="44"/>
      <c r="F20" s="44"/>
      <c r="G20" s="44"/>
    </row>
    <row r="21" spans="1:9" s="24" customFormat="1" outlineLevel="1">
      <c r="A21" s="17"/>
      <c r="C21" s="41"/>
      <c r="D21" s="45"/>
      <c r="E21" s="45"/>
      <c r="F21" s="45"/>
      <c r="G21" s="45"/>
    </row>
    <row r="22" spans="1:9" outlineLevel="1">
      <c r="C22" s="43" t="s">
        <v>30</v>
      </c>
      <c r="D22" s="46" t="s">
        <v>2</v>
      </c>
      <c r="E22" s="46" t="s">
        <v>3</v>
      </c>
      <c r="F22" s="46" t="s">
        <v>4</v>
      </c>
      <c r="G22" s="46" t="s">
        <v>61</v>
      </c>
    </row>
    <row r="23" spans="1:9" s="28" customFormat="1" ht="6.75" customHeight="1" outlineLevel="1">
      <c r="D23" s="119"/>
      <c r="E23" s="119"/>
      <c r="F23" s="119"/>
      <c r="G23" s="119"/>
      <c r="I23" s="17"/>
    </row>
    <row r="24" spans="1:9" ht="21.75" customHeight="1" outlineLevel="1">
      <c r="C24" s="29" t="s">
        <v>12</v>
      </c>
      <c r="D24" s="112"/>
      <c r="E24" s="112">
        <v>3637</v>
      </c>
      <c r="F24" s="112">
        <v>3615</v>
      </c>
      <c r="G24" s="112">
        <v>3577</v>
      </c>
    </row>
    <row r="25" spans="1:9" ht="21.75" customHeight="1" outlineLevel="1">
      <c r="C25" s="35" t="s">
        <v>40</v>
      </c>
      <c r="D25" s="53"/>
      <c r="E25" s="53">
        <v>887</v>
      </c>
      <c r="F25" s="53">
        <v>920</v>
      </c>
      <c r="G25" s="53">
        <v>945</v>
      </c>
    </row>
    <row r="26" spans="1:9" s="47" customFormat="1" ht="21.75" customHeight="1" outlineLevel="1">
      <c r="C26" s="129" t="s">
        <v>41</v>
      </c>
      <c r="D26" s="130"/>
      <c r="E26" s="131">
        <f>E25/E24</f>
        <v>0.24388232059389606</v>
      </c>
      <c r="F26" s="131">
        <f>F25/F24</f>
        <v>0.2544951590594744</v>
      </c>
      <c r="G26" s="131">
        <f>G25/G24</f>
        <v>0.26418786692759294</v>
      </c>
      <c r="I26" s="17"/>
    </row>
    <row r="27" spans="1:9" s="34" customFormat="1" ht="21.75" customHeight="1" outlineLevel="1">
      <c r="C27" s="109" t="s">
        <v>13</v>
      </c>
      <c r="D27" s="110">
        <v>330.87</v>
      </c>
      <c r="E27" s="110">
        <v>350</v>
      </c>
      <c r="F27" s="110">
        <v>356</v>
      </c>
      <c r="G27" s="110">
        <v>340</v>
      </c>
      <c r="I27" s="17"/>
    </row>
    <row r="28" spans="1:9" s="34" customFormat="1" ht="24.75" customHeight="1" outlineLevel="1">
      <c r="C28" s="128" t="s">
        <v>67</v>
      </c>
      <c r="D28" s="108">
        <v>0</v>
      </c>
      <c r="E28" s="108">
        <v>352</v>
      </c>
      <c r="F28" s="108">
        <v>361</v>
      </c>
      <c r="G28" s="108">
        <v>357</v>
      </c>
      <c r="I28" s="17"/>
    </row>
    <row r="29" spans="1:9" ht="21.75" customHeight="1" outlineLevel="1">
      <c r="C29" s="35" t="s">
        <v>14</v>
      </c>
      <c r="D29" s="53">
        <v>2860</v>
      </c>
      <c r="E29" s="53">
        <v>2832</v>
      </c>
      <c r="F29" s="53">
        <v>2873</v>
      </c>
      <c r="G29" s="53">
        <v>2718</v>
      </c>
    </row>
    <row r="30" spans="1:9" ht="21.75" customHeight="1" outlineLevel="1">
      <c r="C30" s="37" t="s">
        <v>15</v>
      </c>
      <c r="D30" s="55">
        <v>772000</v>
      </c>
      <c r="E30" s="55">
        <v>772000</v>
      </c>
      <c r="F30" s="55">
        <v>775000</v>
      </c>
      <c r="G30" s="55">
        <v>740000</v>
      </c>
    </row>
    <row r="31" spans="1:9" ht="21.75" customHeight="1" outlineLevel="1">
      <c r="C31" s="35" t="s">
        <v>16</v>
      </c>
      <c r="D31" s="53">
        <v>29000</v>
      </c>
      <c r="E31" s="53">
        <v>29000</v>
      </c>
      <c r="F31" s="53">
        <v>38000</v>
      </c>
      <c r="G31" s="53">
        <v>13000</v>
      </c>
    </row>
    <row r="32" spans="1:9" ht="21.75" customHeight="1" outlineLevel="1">
      <c r="C32" s="35" t="s">
        <v>17</v>
      </c>
      <c r="D32" s="53">
        <v>79</v>
      </c>
      <c r="E32" s="53">
        <v>96</v>
      </c>
      <c r="F32" s="53">
        <v>147</v>
      </c>
      <c r="G32" s="136" t="s">
        <v>99</v>
      </c>
    </row>
    <row r="33" spans="3:9" ht="21.75" customHeight="1" outlineLevel="1">
      <c r="C33" s="104" t="s">
        <v>95</v>
      </c>
      <c r="D33" s="53"/>
      <c r="E33" s="53"/>
      <c r="F33" s="107"/>
      <c r="G33" s="107">
        <v>126</v>
      </c>
    </row>
    <row r="34" spans="3:9" ht="21.75" customHeight="1" outlineLevel="1">
      <c r="C34" s="35" t="s">
        <v>18</v>
      </c>
      <c r="D34" s="53">
        <v>26000</v>
      </c>
      <c r="E34" s="53">
        <v>31000</v>
      </c>
      <c r="F34" s="53">
        <v>34000</v>
      </c>
      <c r="G34" s="53">
        <v>23000</v>
      </c>
    </row>
    <row r="35" spans="3:9" ht="21.75" customHeight="1" outlineLevel="1">
      <c r="C35" s="35" t="s">
        <v>19</v>
      </c>
      <c r="D35" s="53">
        <v>100</v>
      </c>
      <c r="E35" s="53">
        <v>133</v>
      </c>
      <c r="F35" s="53">
        <v>125</v>
      </c>
      <c r="G35" s="53">
        <v>102</v>
      </c>
    </row>
    <row r="36" spans="3:9" ht="21.75" customHeight="1" outlineLevel="1">
      <c r="C36" s="35" t="s">
        <v>20</v>
      </c>
      <c r="D36" s="53">
        <v>139</v>
      </c>
      <c r="E36" s="53">
        <v>189</v>
      </c>
      <c r="F36" s="53">
        <v>174</v>
      </c>
      <c r="G36" s="136" t="s">
        <v>100</v>
      </c>
    </row>
    <row r="37" spans="3:9" ht="21.75" customHeight="1" outlineLevel="1">
      <c r="C37" s="104" t="s">
        <v>97</v>
      </c>
      <c r="D37" s="107"/>
      <c r="E37" s="107"/>
      <c r="F37" s="107">
        <v>128</v>
      </c>
      <c r="G37" s="107">
        <v>181</v>
      </c>
    </row>
    <row r="38" spans="3:9">
      <c r="D38" s="17"/>
      <c r="E38" s="17"/>
      <c r="F38" s="17"/>
    </row>
    <row r="39" spans="3:9">
      <c r="C39" s="50" t="s">
        <v>21</v>
      </c>
      <c r="D39" s="42">
        <v>0</v>
      </c>
      <c r="E39" s="42">
        <v>0</v>
      </c>
      <c r="F39" s="42"/>
      <c r="G39" s="42"/>
    </row>
    <row r="40" spans="3:9" outlineLevel="1">
      <c r="C40" s="43" t="s">
        <v>0</v>
      </c>
      <c r="D40" s="44">
        <v>0</v>
      </c>
      <c r="E40" s="44">
        <v>0</v>
      </c>
      <c r="F40" s="44"/>
      <c r="G40" s="44"/>
    </row>
    <row r="41" spans="3:9" s="24" customFormat="1" outlineLevel="1">
      <c r="C41" s="41"/>
      <c r="D41" s="45">
        <v>0</v>
      </c>
      <c r="E41" s="45">
        <v>0</v>
      </c>
      <c r="F41" s="45"/>
      <c r="G41" s="45"/>
    </row>
    <row r="42" spans="3:9" outlineLevel="1">
      <c r="C42" s="43" t="s">
        <v>30</v>
      </c>
      <c r="D42" s="46" t="s">
        <v>2</v>
      </c>
      <c r="E42" s="46" t="s">
        <v>3</v>
      </c>
      <c r="F42" s="46" t="s">
        <v>4</v>
      </c>
      <c r="G42" s="46" t="s">
        <v>61</v>
      </c>
    </row>
    <row r="43" spans="3:9" s="28" customFormat="1" ht="6.75" customHeight="1" outlineLevel="1">
      <c r="C43" s="26"/>
      <c r="D43" s="28">
        <v>0</v>
      </c>
      <c r="E43" s="28">
        <v>0</v>
      </c>
      <c r="I43" s="17"/>
    </row>
    <row r="44" spans="3:9" ht="21.75" customHeight="1" outlineLevel="1">
      <c r="C44" s="35" t="s">
        <v>22</v>
      </c>
      <c r="D44" s="53"/>
      <c r="E44" s="53">
        <v>595</v>
      </c>
      <c r="F44" s="53">
        <v>682</v>
      </c>
      <c r="G44" s="53">
        <v>876</v>
      </c>
      <c r="H44" s="120"/>
    </row>
    <row r="45" spans="3:9" ht="21.75" customHeight="1" outlineLevel="1">
      <c r="C45" s="35" t="s">
        <v>12</v>
      </c>
      <c r="D45" s="53"/>
      <c r="E45" s="53">
        <v>127</v>
      </c>
      <c r="F45" s="53">
        <v>141</v>
      </c>
      <c r="G45" s="53">
        <v>185</v>
      </c>
      <c r="H45" s="120"/>
    </row>
    <row r="46" spans="3:9" ht="21.75" customHeight="1" outlineLevel="1">
      <c r="C46" s="49" t="s">
        <v>58</v>
      </c>
      <c r="D46" s="59"/>
      <c r="E46" s="59">
        <v>92</v>
      </c>
      <c r="F46" s="59">
        <v>108</v>
      </c>
      <c r="G46" s="59">
        <v>150</v>
      </c>
      <c r="H46" s="120"/>
    </row>
    <row r="47" spans="3:9" ht="21.75" customHeight="1" outlineLevel="1">
      <c r="C47" s="35" t="s">
        <v>63</v>
      </c>
      <c r="D47" s="53"/>
      <c r="E47" s="53">
        <v>61</v>
      </c>
      <c r="F47" s="53">
        <v>79</v>
      </c>
      <c r="G47" s="53">
        <v>126</v>
      </c>
      <c r="H47" s="120"/>
    </row>
    <row r="48" spans="3:9" ht="21.75" customHeight="1" outlineLevel="1">
      <c r="C48" s="74" t="s">
        <v>56</v>
      </c>
      <c r="D48" s="17"/>
      <c r="E48" s="107">
        <v>10</v>
      </c>
      <c r="F48" s="107">
        <v>19</v>
      </c>
      <c r="G48" s="107">
        <v>45</v>
      </c>
      <c r="H48" s="120"/>
    </row>
    <row r="49" spans="3:9" s="34" customFormat="1" ht="21.75" customHeight="1" outlineLevel="1">
      <c r="C49" s="109" t="s">
        <v>13</v>
      </c>
      <c r="D49" s="110">
        <v>482.15999999999997</v>
      </c>
      <c r="E49" s="110">
        <v>476.25</v>
      </c>
      <c r="F49" s="110">
        <v>408</v>
      </c>
      <c r="G49" s="110">
        <v>327</v>
      </c>
      <c r="H49" s="121"/>
      <c r="I49" s="17"/>
    </row>
    <row r="50" spans="3:9" s="34" customFormat="1" ht="21.75" customHeight="1" outlineLevel="1">
      <c r="C50" s="104" t="s">
        <v>68</v>
      </c>
      <c r="D50" s="111"/>
      <c r="E50" s="111">
        <v>372</v>
      </c>
      <c r="F50" s="111">
        <v>256</v>
      </c>
      <c r="G50" s="111">
        <v>211</v>
      </c>
      <c r="H50" s="121"/>
      <c r="I50" s="17"/>
    </row>
    <row r="51" spans="3:9" s="34" customFormat="1" ht="21.75" customHeight="1" outlineLevel="1">
      <c r="C51" s="104" t="s">
        <v>69</v>
      </c>
      <c r="D51" s="111"/>
      <c r="E51" s="111">
        <v>511</v>
      </c>
      <c r="F51" s="111">
        <v>487</v>
      </c>
      <c r="G51" s="111">
        <v>511</v>
      </c>
      <c r="H51" s="121"/>
      <c r="I51" s="17"/>
    </row>
    <row r="52" spans="3:9" s="34" customFormat="1" ht="28.5" customHeight="1" outlineLevel="1">
      <c r="C52" s="128" t="s">
        <v>70</v>
      </c>
      <c r="D52" s="108">
        <v>0</v>
      </c>
      <c r="E52" s="108">
        <v>485</v>
      </c>
      <c r="F52" s="108">
        <v>413</v>
      </c>
      <c r="G52" s="108">
        <v>337</v>
      </c>
      <c r="H52" s="121"/>
      <c r="I52" s="17"/>
    </row>
    <row r="53" spans="3:9" ht="21.75" customHeight="1" outlineLevel="1">
      <c r="C53" s="35" t="s">
        <v>24</v>
      </c>
      <c r="D53" s="53">
        <v>485</v>
      </c>
      <c r="E53" s="53">
        <v>682</v>
      </c>
      <c r="F53" s="53">
        <v>1116</v>
      </c>
      <c r="G53" s="136" t="s">
        <v>107</v>
      </c>
      <c r="H53" s="120"/>
    </row>
    <row r="54" spans="3:9" ht="21.75" customHeight="1" outlineLevel="1">
      <c r="C54" s="104" t="s">
        <v>68</v>
      </c>
      <c r="D54" s="107">
        <v>73</v>
      </c>
      <c r="E54" s="107">
        <v>248</v>
      </c>
      <c r="F54" s="107">
        <v>655</v>
      </c>
      <c r="G54" s="107">
        <v>1389</v>
      </c>
      <c r="H54" s="120"/>
    </row>
    <row r="55" spans="3:9" ht="21.75" customHeight="1" outlineLevel="1">
      <c r="C55" s="104" t="s">
        <v>69</v>
      </c>
      <c r="D55" s="107">
        <v>412</v>
      </c>
      <c r="E55" s="107">
        <v>434</v>
      </c>
      <c r="F55" s="107">
        <v>461</v>
      </c>
      <c r="G55" s="107">
        <v>502</v>
      </c>
      <c r="H55" s="120"/>
    </row>
    <row r="56" spans="3:9" ht="21.75" customHeight="1" outlineLevel="1">
      <c r="C56" s="36" t="s">
        <v>25</v>
      </c>
      <c r="D56" s="106">
        <v>92000</v>
      </c>
      <c r="E56" s="106">
        <v>123000</v>
      </c>
      <c r="F56" s="106">
        <v>185000</v>
      </c>
      <c r="G56" s="185" t="s">
        <v>111</v>
      </c>
      <c r="H56" s="120"/>
    </row>
    <row r="57" spans="3:9" ht="21.75" customHeight="1" outlineLevel="1">
      <c r="C57" s="104" t="s">
        <v>68</v>
      </c>
      <c r="D57" s="107">
        <v>17000</v>
      </c>
      <c r="E57" s="107">
        <v>45000</v>
      </c>
      <c r="F57" s="107">
        <v>105000</v>
      </c>
      <c r="G57" s="107">
        <v>221000</v>
      </c>
      <c r="H57" s="120"/>
    </row>
    <row r="58" spans="3:9" ht="21.75" customHeight="1" outlineLevel="1">
      <c r="C58" s="105" t="s">
        <v>69</v>
      </c>
      <c r="D58" s="108">
        <v>75000</v>
      </c>
      <c r="E58" s="108">
        <v>78000</v>
      </c>
      <c r="F58" s="108">
        <v>81000</v>
      </c>
      <c r="G58" s="108">
        <v>86000</v>
      </c>
      <c r="H58" s="120"/>
    </row>
    <row r="59" spans="3:9" ht="21.75" customHeight="1" outlineLevel="1">
      <c r="C59" s="35" t="s">
        <v>16</v>
      </c>
      <c r="D59" s="53">
        <v>15000</v>
      </c>
      <c r="E59" s="53">
        <v>37000</v>
      </c>
      <c r="F59" s="53">
        <v>73000</v>
      </c>
      <c r="G59" s="53">
        <v>112000</v>
      </c>
      <c r="H59" s="120"/>
    </row>
    <row r="60" spans="3:9" ht="21.75" customHeight="1" outlineLevel="1">
      <c r="C60" s="35" t="s">
        <v>17</v>
      </c>
      <c r="D60" s="53">
        <v>73</v>
      </c>
      <c r="E60" s="53">
        <v>232</v>
      </c>
      <c r="F60" s="53">
        <v>483</v>
      </c>
      <c r="G60" s="136" t="s">
        <v>98</v>
      </c>
      <c r="H60" s="120"/>
    </row>
    <row r="61" spans="3:9" ht="21.75" customHeight="1" outlineLevel="1">
      <c r="C61" s="104" t="s">
        <v>95</v>
      </c>
      <c r="D61" s="53"/>
      <c r="E61" s="53"/>
      <c r="F61" s="53"/>
      <c r="G61" s="107">
        <v>126</v>
      </c>
      <c r="H61" s="120"/>
    </row>
    <row r="62" spans="3:9" ht="21.75" customHeight="1" outlineLevel="1">
      <c r="C62" s="35" t="s">
        <v>18</v>
      </c>
      <c r="D62" s="53">
        <v>4000</v>
      </c>
      <c r="E62" s="53">
        <v>4000</v>
      </c>
      <c r="F62" s="53">
        <v>6000</v>
      </c>
      <c r="G62" s="53">
        <v>11000</v>
      </c>
      <c r="H62" s="120"/>
    </row>
    <row r="63" spans="3:9" ht="21.75" customHeight="1" outlineLevel="1">
      <c r="C63" s="35" t="s">
        <v>19</v>
      </c>
      <c r="D63" s="53">
        <v>21</v>
      </c>
      <c r="E63" s="53">
        <v>26</v>
      </c>
      <c r="F63" s="53">
        <v>24</v>
      </c>
      <c r="G63" s="53">
        <v>60</v>
      </c>
      <c r="H63" s="120"/>
    </row>
    <row r="64" spans="3:9" ht="21.75" customHeight="1" outlineLevel="1">
      <c r="C64" s="35" t="s">
        <v>20</v>
      </c>
      <c r="D64" s="53">
        <v>323</v>
      </c>
      <c r="E64" s="53">
        <v>678</v>
      </c>
      <c r="F64" s="53">
        <v>725</v>
      </c>
      <c r="G64" s="136" t="s">
        <v>101</v>
      </c>
      <c r="H64" s="120"/>
    </row>
    <row r="65" spans="1:8" ht="21.75" customHeight="1" outlineLevel="1">
      <c r="C65" s="104" t="s">
        <v>97</v>
      </c>
      <c r="D65" s="53"/>
      <c r="E65" s="53"/>
      <c r="F65" s="53"/>
      <c r="G65" s="107">
        <v>181</v>
      </c>
      <c r="H65" s="120"/>
    </row>
    <row r="66" spans="1:8">
      <c r="D66" s="17">
        <v>0</v>
      </c>
      <c r="E66" s="17">
        <v>0</v>
      </c>
      <c r="F66" s="17"/>
    </row>
    <row r="67" spans="1:8" s="34" customFormat="1" ht="14.5" customHeight="1">
      <c r="A67" s="186" t="s">
        <v>71</v>
      </c>
      <c r="B67" s="186"/>
      <c r="C67" s="186"/>
      <c r="D67" s="186"/>
      <c r="E67" s="18"/>
    </row>
    <row r="68" spans="1:8" s="34" customFormat="1" ht="14.5" customHeight="1">
      <c r="A68" s="17" t="s">
        <v>93</v>
      </c>
      <c r="B68" s="95"/>
      <c r="C68" s="95"/>
      <c r="D68" s="95"/>
      <c r="E68" s="18"/>
    </row>
    <row r="69" spans="1:8" ht="14" customHeight="1">
      <c r="A69" s="187" t="s">
        <v>114</v>
      </c>
      <c r="B69" s="187"/>
      <c r="C69" s="187"/>
      <c r="D69" s="187"/>
      <c r="E69" s="187"/>
      <c r="F69" s="187"/>
      <c r="G69" s="187"/>
    </row>
    <row r="70" spans="1:8">
      <c r="D70" s="18">
        <v>0</v>
      </c>
      <c r="E70" s="18">
        <v>0</v>
      </c>
      <c r="F70" s="18">
        <v>0</v>
      </c>
    </row>
    <row r="71" spans="1:8">
      <c r="D71" s="18">
        <v>0</v>
      </c>
      <c r="E71" s="18">
        <v>0</v>
      </c>
      <c r="F71" s="18">
        <v>0</v>
      </c>
    </row>
  </sheetData>
  <mergeCells count="2">
    <mergeCell ref="A67:D67"/>
    <mergeCell ref="A69:G69"/>
  </mergeCells>
  <pageMargins left="0.7" right="0.7" top="0.75" bottom="0.75" header="0.3" footer="0.3"/>
  <pageSetup paperSize="9" scale="32" orientation="portrait" r:id="rId1"/>
  <ignoredErrors>
    <ignoredError sqref="G60 G32 G36 G64 G56 G5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5653-1BA7-4488-8186-3C0FF3E4FF38}">
  <dimension ref="A1:AD64"/>
  <sheetViews>
    <sheetView showGridLines="0" view="pageBreakPreview" zoomScale="70" zoomScaleNormal="55" zoomScaleSheetLayoutView="70" workbookViewId="0">
      <pane xSplit="2" ySplit="5" topLeftCell="C6" activePane="bottomRight" state="frozen"/>
      <selection activeCell="T8" sqref="T8"/>
      <selection pane="topRight" activeCell="T8" sqref="T8"/>
      <selection pane="bottomLeft" activeCell="T8" sqref="T8"/>
      <selection pane="bottomRight" activeCell="J24" sqref="J24"/>
    </sheetView>
  </sheetViews>
  <sheetFormatPr defaultColWidth="8.7265625" defaultRowHeight="14.5" outlineLevelRow="1"/>
  <cols>
    <col min="1" max="1" width="2.26953125" style="17" customWidth="1"/>
    <col min="2" max="2" width="50.1796875" style="17" customWidth="1"/>
    <col min="3" max="6" width="11.7265625" style="18" customWidth="1"/>
    <col min="7" max="8" width="8.7265625" style="17"/>
    <col min="9" max="9" width="11.453125" style="17" bestFit="1" customWidth="1"/>
    <col min="10" max="14" width="8.7265625" style="17"/>
    <col min="15" max="15" width="11.54296875" style="17" bestFit="1" customWidth="1"/>
    <col min="16" max="16" width="8.7265625" style="17"/>
    <col min="17" max="17" width="10.54296875" style="17" customWidth="1"/>
    <col min="18" max="18" width="10.54296875" style="1" customWidth="1"/>
    <col min="19" max="16384" width="8.7265625" style="17"/>
  </cols>
  <sheetData>
    <row r="1" spans="2:30">
      <c r="C1" s="17"/>
      <c r="D1" s="17"/>
      <c r="E1" s="17"/>
      <c r="F1" s="17"/>
      <c r="G1" s="19"/>
    </row>
    <row r="2" spans="2:30" ht="11.25" customHeight="1"/>
    <row r="3" spans="2:30" s="1" customFormat="1">
      <c r="B3" s="2" t="s">
        <v>0</v>
      </c>
      <c r="C3" s="3"/>
      <c r="D3" s="3"/>
      <c r="E3" s="3"/>
      <c r="F3" s="3"/>
    </row>
    <row r="4" spans="2:30" s="5" customFormat="1">
      <c r="B4" s="4" t="s">
        <v>1</v>
      </c>
      <c r="C4" s="9">
        <v>2024</v>
      </c>
      <c r="D4" s="9"/>
      <c r="E4" s="9">
        <v>2025</v>
      </c>
      <c r="F4" s="9"/>
    </row>
    <row r="5" spans="2:30" s="1" customFormat="1" ht="16.5">
      <c r="B5" s="2" t="s">
        <v>30</v>
      </c>
      <c r="C5" s="6" t="s">
        <v>27</v>
      </c>
      <c r="D5" s="6" t="s">
        <v>28</v>
      </c>
      <c r="E5" s="6" t="s">
        <v>42</v>
      </c>
      <c r="F5" s="6" t="s">
        <v>64</v>
      </c>
      <c r="O5"/>
      <c r="P5"/>
      <c r="Q5"/>
      <c r="R5"/>
      <c r="S5"/>
    </row>
    <row r="6" spans="2:30" s="28" customFormat="1" ht="6.75" customHeight="1">
      <c r="B6" s="26">
        <v>0</v>
      </c>
      <c r="C6" s="27">
        <v>0</v>
      </c>
      <c r="D6" s="27">
        <v>0</v>
      </c>
      <c r="E6" s="27">
        <v>0</v>
      </c>
      <c r="F6" s="27">
        <v>0</v>
      </c>
      <c r="G6" s="1"/>
      <c r="R6" s="7"/>
      <c r="T6" s="1"/>
    </row>
    <row r="7" spans="2:30" ht="21.75" customHeight="1">
      <c r="B7" s="29" t="s">
        <v>5</v>
      </c>
      <c r="C7" s="112">
        <v>2123</v>
      </c>
      <c r="D7" s="112">
        <f>'1. Key fin. metrics_FY_$'!F7-'2. Key fin. metrics_HY_$'!C7</f>
        <v>2174</v>
      </c>
      <c r="E7" s="112">
        <v>2162</v>
      </c>
      <c r="F7" s="112">
        <f>'1. Key fin. metrics_FY_$'!G7-'2. Key fin. metrics_HY_$'!E7</f>
        <v>2291</v>
      </c>
      <c r="G7" s="1"/>
      <c r="I7" s="19"/>
      <c r="O7" s="1"/>
      <c r="P7" s="1"/>
      <c r="Q7" s="1"/>
      <c r="S7" s="1"/>
      <c r="T7" s="1"/>
    </row>
    <row r="8" spans="2:30" ht="21.75" customHeight="1" thickBot="1">
      <c r="B8" s="30" t="s">
        <v>6</v>
      </c>
      <c r="C8" s="113">
        <v>1871</v>
      </c>
      <c r="D8" s="113">
        <f>'1. Key fin. metrics_FY_$'!F8-'2. Key fin. metrics_HY_$'!C8</f>
        <v>1885</v>
      </c>
      <c r="E8" s="113">
        <v>1850</v>
      </c>
      <c r="F8" s="113">
        <f>'1. Key fin. metrics_FY_$'!G8-'2. Key fin. metrics_HY_$'!E8</f>
        <v>1912</v>
      </c>
      <c r="G8" s="1"/>
      <c r="I8" s="19"/>
      <c r="O8" s="1"/>
      <c r="P8" s="1"/>
      <c r="Q8" s="1"/>
    </row>
    <row r="9" spans="2:30" s="32" customFormat="1" ht="21.75" customHeight="1" thickBot="1">
      <c r="B9" s="31" t="s">
        <v>26</v>
      </c>
      <c r="C9" s="122">
        <v>247</v>
      </c>
      <c r="D9" s="122">
        <f>'1. Key fin. metrics_FY_$'!F9-'2. Key fin. metrics_HY_$'!C9</f>
        <v>254</v>
      </c>
      <c r="E9" s="122">
        <v>262</v>
      </c>
      <c r="F9" s="122">
        <f>'1. Key fin. metrics_FY_$'!G9-'2. Key fin. metrics_HY_$'!E9</f>
        <v>269</v>
      </c>
      <c r="G9" s="1"/>
      <c r="I9" s="19"/>
      <c r="O9" s="1"/>
      <c r="P9" s="1"/>
      <c r="Q9" s="1"/>
      <c r="R9" s="1"/>
    </row>
    <row r="10" spans="2:30" ht="21.75" customHeight="1">
      <c r="B10" s="35" t="s">
        <v>7</v>
      </c>
      <c r="C10" s="53">
        <v>-25</v>
      </c>
      <c r="D10" s="53">
        <f>'1. Key fin. metrics_FY_$'!F10-'2. Key fin. metrics_HY_$'!C10</f>
        <v>-39</v>
      </c>
      <c r="E10" s="53">
        <v>-40</v>
      </c>
      <c r="F10" s="53">
        <f>'1. Key fin. metrics_FY_$'!G10-'2. Key fin. metrics_HY_$'!E10</f>
        <v>-47</v>
      </c>
      <c r="G10" s="1"/>
      <c r="I10" s="19"/>
      <c r="O10" s="1"/>
      <c r="P10" s="1"/>
      <c r="Q10" s="1"/>
    </row>
    <row r="11" spans="2:30" ht="21.75" customHeight="1">
      <c r="B11" s="35" t="s">
        <v>8</v>
      </c>
      <c r="C11" s="53">
        <v>-21</v>
      </c>
      <c r="D11" s="53">
        <f>'1. Key fin. metrics_FY_$'!F11-'2. Key fin. metrics_HY_$'!C11</f>
        <v>-19</v>
      </c>
      <c r="E11" s="53">
        <v>-6</v>
      </c>
      <c r="F11" s="53">
        <f>'1. Key fin. metrics_FY_$'!G11-'2. Key fin. metrics_HY_$'!E11</f>
        <v>-22</v>
      </c>
      <c r="G11" s="1"/>
      <c r="I11" s="19"/>
      <c r="O11" s="1"/>
      <c r="P11" s="1"/>
      <c r="Q11" s="1"/>
    </row>
    <row r="12" spans="2:30" ht="21.75" customHeight="1">
      <c r="B12" s="36" t="s">
        <v>9</v>
      </c>
      <c r="C12" s="106">
        <v>-29</v>
      </c>
      <c r="D12" s="106">
        <f>'1. Key fin. metrics_FY_$'!F12-'2. Key fin. metrics_HY_$'!C12</f>
        <v>-34</v>
      </c>
      <c r="E12" s="106">
        <v>-20</v>
      </c>
      <c r="F12" s="106">
        <f>'1. Key fin. metrics_FY_$'!G12-'2. Key fin. metrics_HY_$'!E12</f>
        <v>-62</v>
      </c>
      <c r="G12" s="1"/>
      <c r="I12" s="19"/>
      <c r="O12" s="1"/>
      <c r="P12" s="1"/>
      <c r="Q12" s="1"/>
    </row>
    <row r="13" spans="2:30" ht="21.75" customHeight="1">
      <c r="B13" s="37" t="s">
        <v>10</v>
      </c>
      <c r="C13" s="55">
        <v>-32</v>
      </c>
      <c r="D13" s="55">
        <f>'1. Key fin. metrics_FY_$'!F13-'2. Key fin. metrics_HY_$'!C13</f>
        <v>-17</v>
      </c>
      <c r="E13" s="55">
        <v>-35</v>
      </c>
      <c r="F13" s="55">
        <f>'1. Key fin. metrics_FY_$'!G13-'2. Key fin. metrics_HY_$'!E13</f>
        <v>-57</v>
      </c>
      <c r="G13" s="1"/>
      <c r="I13" s="19"/>
      <c r="O13" s="1"/>
      <c r="P13" s="1"/>
      <c r="Q13" s="1"/>
    </row>
    <row r="14" spans="2:30">
      <c r="B14" s="38" t="s">
        <v>62</v>
      </c>
      <c r="C14" s="53">
        <v>36</v>
      </c>
      <c r="D14" s="53">
        <f>'1. Key fin. metrics_FY_$'!F14-'2. Key fin. metrics_HY_$'!C14</f>
        <v>65</v>
      </c>
      <c r="E14" s="53">
        <v>48</v>
      </c>
      <c r="F14" s="53">
        <f>'1. Key fin. metrics_FY_$'!G14-'2. Key fin. metrics_HY_$'!E14</f>
        <v>114</v>
      </c>
      <c r="G14" s="1"/>
      <c r="I14" s="19"/>
      <c r="O14" s="1"/>
      <c r="P14" s="1"/>
      <c r="Q14" s="1"/>
    </row>
    <row r="15" spans="2:30" ht="21.75" customHeight="1">
      <c r="B15" s="36" t="s">
        <v>39</v>
      </c>
      <c r="C15" s="116">
        <v>0</v>
      </c>
      <c r="D15" s="106">
        <f>'1. Key fin. metrics_FY_$'!F15</f>
        <v>-729</v>
      </c>
      <c r="E15" s="106">
        <v>-754</v>
      </c>
      <c r="F15" s="106">
        <v>-715</v>
      </c>
      <c r="G15" s="1"/>
      <c r="I15" s="19"/>
      <c r="O15" s="1"/>
      <c r="P15" s="1"/>
      <c r="Q15" s="1"/>
      <c r="AD15" s="17" t="s">
        <v>43</v>
      </c>
    </row>
    <row r="16" spans="2:30" ht="21.75" customHeight="1">
      <c r="B16" s="35"/>
      <c r="D16" s="35"/>
      <c r="F16" s="35"/>
    </row>
    <row r="17" spans="2:18">
      <c r="B17" s="39" t="s">
        <v>11</v>
      </c>
      <c r="C17" s="40">
        <v>0</v>
      </c>
      <c r="D17" s="40">
        <v>0</v>
      </c>
      <c r="E17" s="40">
        <v>0</v>
      </c>
      <c r="F17" s="40">
        <v>0</v>
      </c>
    </row>
    <row r="18" spans="2:18">
      <c r="C18" s="17"/>
      <c r="D18" s="17"/>
      <c r="E18" s="17"/>
      <c r="F18" s="17"/>
    </row>
    <row r="19" spans="2:18" s="1" customFormat="1">
      <c r="B19" s="10" t="s">
        <v>38</v>
      </c>
      <c r="C19" s="11"/>
      <c r="D19" s="11"/>
      <c r="E19" s="11"/>
      <c r="F19" s="11"/>
    </row>
    <row r="20" spans="2:18" s="1" customFormat="1" outlineLevel="1">
      <c r="B20" s="12" t="s">
        <v>0</v>
      </c>
      <c r="C20" s="13"/>
      <c r="D20" s="13"/>
      <c r="E20" s="13"/>
      <c r="F20" s="13"/>
    </row>
    <row r="21" spans="2:18" s="5" customFormat="1" outlineLevel="1">
      <c r="B21" s="10"/>
      <c r="C21" s="14">
        <v>2024</v>
      </c>
      <c r="D21" s="14"/>
      <c r="E21" s="14">
        <v>2025</v>
      </c>
      <c r="F21" s="14"/>
    </row>
    <row r="22" spans="2:18" s="1" customFormat="1" ht="16.5" outlineLevel="1">
      <c r="B22" s="12" t="s">
        <v>30</v>
      </c>
      <c r="C22" s="15" t="s">
        <v>27</v>
      </c>
      <c r="D22" s="15" t="s">
        <v>28</v>
      </c>
      <c r="E22" s="15" t="s">
        <v>42</v>
      </c>
      <c r="F22" s="15" t="s">
        <v>64</v>
      </c>
    </row>
    <row r="23" spans="2:18" s="28" customFormat="1" outlineLevel="1">
      <c r="B23" s="26"/>
      <c r="G23" s="17"/>
      <c r="R23" s="7"/>
    </row>
    <row r="24" spans="2:18" ht="21.75" customHeight="1" outlineLevel="1">
      <c r="B24" s="29" t="s">
        <v>12</v>
      </c>
      <c r="C24" s="53">
        <v>1805</v>
      </c>
      <c r="D24" s="112">
        <f>'1. Key fin. metrics_FY_$'!F24-'2. Key fin. metrics_HY_$'!C24</f>
        <v>1810</v>
      </c>
      <c r="E24" s="52">
        <v>1770</v>
      </c>
      <c r="F24" s="112">
        <f>'1. Key fin. metrics_FY_$'!G24-'2. Key fin. metrics_HY_$'!E24</f>
        <v>1807</v>
      </c>
      <c r="G24" s="1"/>
      <c r="I24" s="19"/>
      <c r="O24" s="1"/>
      <c r="P24" s="1"/>
      <c r="Q24" s="1"/>
    </row>
    <row r="25" spans="2:18" ht="21.75" customHeight="1" outlineLevel="1">
      <c r="B25" s="35" t="s">
        <v>40</v>
      </c>
      <c r="C25" s="53">
        <v>453</v>
      </c>
      <c r="D25" s="53">
        <f>'1. Key fin. metrics_FY_$'!F25-'2. Key fin. metrics_HY_$'!C25</f>
        <v>467</v>
      </c>
      <c r="E25" s="54">
        <v>461</v>
      </c>
      <c r="F25" s="53">
        <f>'1. Key fin. metrics_FY_$'!G25-'2. Key fin. metrics_HY_$'!E25</f>
        <v>484</v>
      </c>
      <c r="G25" s="1"/>
      <c r="I25" s="19"/>
      <c r="O25" s="1"/>
      <c r="P25" s="1"/>
      <c r="Q25" s="1"/>
    </row>
    <row r="26" spans="2:18" s="47" customFormat="1" ht="21.75" customHeight="1" outlineLevel="1">
      <c r="B26" s="48" t="s">
        <v>41</v>
      </c>
      <c r="C26" s="51">
        <f>C25/C24</f>
        <v>0.25096952908587256</v>
      </c>
      <c r="D26" s="51">
        <f>D25/D24</f>
        <v>0.25801104972375688</v>
      </c>
      <c r="E26" s="51">
        <f>E25/E24</f>
        <v>0.26045197740112996</v>
      </c>
      <c r="F26" s="51">
        <f>F25/F24</f>
        <v>0.26784726065301606</v>
      </c>
      <c r="G26" s="1"/>
      <c r="I26" s="19"/>
      <c r="O26" s="1"/>
      <c r="P26" s="1"/>
      <c r="Q26" s="1"/>
      <c r="R26" s="1"/>
    </row>
    <row r="27" spans="2:18" s="34" customFormat="1" ht="21.75" customHeight="1" outlineLevel="1">
      <c r="B27" s="109" t="s">
        <v>13</v>
      </c>
      <c r="C27" s="110">
        <v>354</v>
      </c>
      <c r="D27" s="110">
        <f>'1. Key fin. metrics_FY_$'!F27</f>
        <v>356</v>
      </c>
      <c r="E27" s="110">
        <v>346</v>
      </c>
      <c r="F27" s="110">
        <v>340</v>
      </c>
      <c r="G27" s="1"/>
      <c r="I27" s="19"/>
      <c r="O27" s="16"/>
      <c r="P27" s="16"/>
      <c r="Q27" s="16"/>
      <c r="R27" s="16"/>
    </row>
    <row r="28" spans="2:18" s="34" customFormat="1" ht="24.75" customHeight="1" outlineLevel="1">
      <c r="B28" s="128" t="s">
        <v>67</v>
      </c>
      <c r="C28" s="108">
        <v>360</v>
      </c>
      <c r="D28" s="108">
        <v>363</v>
      </c>
      <c r="E28" s="108">
        <v>347</v>
      </c>
      <c r="F28" s="108">
        <v>367</v>
      </c>
      <c r="G28" s="17"/>
      <c r="I28" s="19"/>
    </row>
    <row r="29" spans="2:18" ht="21.75" customHeight="1" outlineLevel="1">
      <c r="B29" s="35" t="s">
        <v>14</v>
      </c>
      <c r="C29" s="53">
        <v>2850</v>
      </c>
      <c r="D29" s="53">
        <v>2873</v>
      </c>
      <c r="E29" s="53">
        <v>2895</v>
      </c>
      <c r="F29" s="136">
        <v>2718</v>
      </c>
      <c r="I29" s="19"/>
      <c r="O29" s="16"/>
      <c r="P29" s="16"/>
      <c r="Q29" s="16"/>
      <c r="R29" s="16"/>
    </row>
    <row r="30" spans="2:18" ht="21.75" customHeight="1" outlineLevel="1">
      <c r="B30" s="37" t="s">
        <v>15</v>
      </c>
      <c r="C30" s="54">
        <v>771000</v>
      </c>
      <c r="D30" s="55">
        <v>775000</v>
      </c>
      <c r="E30" s="54">
        <v>777000</v>
      </c>
      <c r="F30" s="184">
        <v>740000</v>
      </c>
      <c r="I30" s="19"/>
      <c r="O30" s="16"/>
      <c r="P30" s="16"/>
      <c r="Q30" s="16"/>
      <c r="R30" s="16"/>
    </row>
    <row r="31" spans="2:18" ht="21.75" customHeight="1" outlineLevel="1">
      <c r="B31" s="35" t="s">
        <v>16</v>
      </c>
      <c r="C31" s="52">
        <v>15000</v>
      </c>
      <c r="D31" s="53">
        <v>23000</v>
      </c>
      <c r="E31" s="52">
        <v>17000</v>
      </c>
      <c r="F31" s="136" t="s">
        <v>76</v>
      </c>
      <c r="I31" s="19"/>
      <c r="O31" s="1"/>
      <c r="P31" s="1"/>
      <c r="Q31" s="1"/>
    </row>
    <row r="32" spans="2:18" ht="21.75" customHeight="1" outlineLevel="1">
      <c r="B32" s="35" t="s">
        <v>17</v>
      </c>
      <c r="C32" s="53">
        <v>74</v>
      </c>
      <c r="D32" s="53">
        <v>73</v>
      </c>
      <c r="E32" s="53">
        <v>77</v>
      </c>
      <c r="F32" s="136">
        <v>100</v>
      </c>
      <c r="I32" s="19"/>
      <c r="O32" s="1"/>
      <c r="P32" s="1"/>
      <c r="Q32" s="1"/>
    </row>
    <row r="33" spans="2:18" ht="21.75" customHeight="1" outlineLevel="1">
      <c r="B33" s="35" t="s">
        <v>18</v>
      </c>
      <c r="C33" s="52">
        <v>16000</v>
      </c>
      <c r="D33" s="53">
        <v>18000</v>
      </c>
      <c r="E33" s="52">
        <v>11000</v>
      </c>
      <c r="F33" s="53">
        <f>'1. Key fin. metrics_FY_$'!G34-'2. Key fin. metrics_HY_$'!E33</f>
        <v>12000</v>
      </c>
      <c r="I33" s="19"/>
      <c r="O33" s="1"/>
      <c r="P33" s="1"/>
      <c r="Q33" s="1"/>
    </row>
    <row r="34" spans="2:18" ht="21.75" customHeight="1" outlineLevel="1">
      <c r="B34" s="35" t="s">
        <v>19</v>
      </c>
      <c r="C34" s="53">
        <v>58</v>
      </c>
      <c r="D34" s="53">
        <v>67</v>
      </c>
      <c r="E34" s="53">
        <v>52</v>
      </c>
      <c r="F34" s="53">
        <f>'1. Key fin. metrics_FY_$'!G35-'2. Key fin. metrics_HY_$'!E34</f>
        <v>50</v>
      </c>
      <c r="I34" s="19"/>
      <c r="O34" s="1"/>
      <c r="P34" s="1"/>
      <c r="Q34" s="1"/>
    </row>
    <row r="35" spans="2:18" ht="21.75" customHeight="1" outlineLevel="1">
      <c r="B35" s="35" t="s">
        <v>20</v>
      </c>
      <c r="C35" s="53">
        <v>78</v>
      </c>
      <c r="D35" s="53">
        <v>96</v>
      </c>
      <c r="E35" s="53">
        <v>83</v>
      </c>
      <c r="F35" s="136" t="s">
        <v>104</v>
      </c>
      <c r="I35" s="19"/>
      <c r="O35" s="1"/>
      <c r="P35" s="1"/>
      <c r="Q35" s="1"/>
    </row>
    <row r="36" spans="2:18">
      <c r="C36" s="17"/>
      <c r="D36" s="17"/>
      <c r="E36" s="17"/>
      <c r="F36" s="17"/>
      <c r="I36" s="19"/>
    </row>
    <row r="37" spans="2:18" s="1" customFormat="1">
      <c r="B37" s="10" t="s">
        <v>21</v>
      </c>
      <c r="C37" s="11"/>
      <c r="D37" s="11"/>
      <c r="E37" s="11"/>
      <c r="F37" s="11"/>
      <c r="I37" s="19"/>
    </row>
    <row r="38" spans="2:18" s="1" customFormat="1" outlineLevel="1">
      <c r="B38" s="12" t="s">
        <v>0</v>
      </c>
      <c r="C38" s="13"/>
      <c r="D38" s="13"/>
      <c r="E38" s="13"/>
      <c r="F38" s="13"/>
      <c r="I38" s="19"/>
    </row>
    <row r="39" spans="2:18" s="5" customFormat="1" outlineLevel="1">
      <c r="B39" s="10"/>
      <c r="C39" s="14">
        <v>2024</v>
      </c>
      <c r="D39" s="14"/>
      <c r="E39" s="14">
        <v>2025</v>
      </c>
      <c r="F39" s="14"/>
      <c r="I39" s="19"/>
    </row>
    <row r="40" spans="2:18" s="1" customFormat="1" ht="16.5" outlineLevel="1">
      <c r="B40" s="12" t="s">
        <v>30</v>
      </c>
      <c r="C40" s="15" t="s">
        <v>27</v>
      </c>
      <c r="D40" s="15" t="s">
        <v>28</v>
      </c>
      <c r="E40" s="15" t="s">
        <v>42</v>
      </c>
      <c r="F40" s="15" t="s">
        <v>64</v>
      </c>
      <c r="I40" s="19"/>
    </row>
    <row r="41" spans="2:18" s="28" customFormat="1" outlineLevel="1">
      <c r="B41" s="26"/>
      <c r="G41" s="17"/>
      <c r="I41" s="19"/>
      <c r="R41" s="7"/>
    </row>
    <row r="42" spans="2:18" ht="21.75" customHeight="1" outlineLevel="1">
      <c r="B42" s="35" t="s">
        <v>22</v>
      </c>
      <c r="C42" s="53">
        <v>318</v>
      </c>
      <c r="D42" s="53">
        <f>'1. Key fin. metrics_FY_$'!F44-'2. Key fin. metrics_HY_$'!C42</f>
        <v>364</v>
      </c>
      <c r="E42" s="53">
        <v>391</v>
      </c>
      <c r="F42" s="53">
        <f>'1. Key fin. metrics_FY_$'!G44-'2. Key fin. metrics_HY_$'!E42</f>
        <v>485</v>
      </c>
      <c r="I42" s="19"/>
      <c r="O42" s="1"/>
      <c r="P42" s="1"/>
      <c r="Q42" s="1"/>
    </row>
    <row r="43" spans="2:18" ht="21.75" customHeight="1" outlineLevel="1">
      <c r="B43" s="35" t="s">
        <v>6</v>
      </c>
      <c r="C43" s="53">
        <v>66</v>
      </c>
      <c r="D43" s="53">
        <f>'1. Key fin. metrics_FY_$'!F45-'2. Key fin. metrics_HY_$'!C43</f>
        <v>75</v>
      </c>
      <c r="E43" s="53">
        <v>80</v>
      </c>
      <c r="F43" s="53">
        <f>'1. Key fin. metrics_FY_$'!G45-'2. Key fin. metrics_HY_$'!E43</f>
        <v>105</v>
      </c>
      <c r="I43" s="19"/>
      <c r="O43" s="1"/>
      <c r="P43" s="1"/>
      <c r="Q43" s="1"/>
    </row>
    <row r="44" spans="2:18" ht="21.75" customHeight="1" outlineLevel="1">
      <c r="B44" s="35" t="s">
        <v>58</v>
      </c>
      <c r="C44" s="53">
        <v>50</v>
      </c>
      <c r="D44" s="53">
        <f>'1. Key fin. metrics_FY_$'!F46-'2. Key fin. metrics_HY_$'!C44</f>
        <v>58</v>
      </c>
      <c r="E44" s="53">
        <v>62</v>
      </c>
      <c r="F44" s="53">
        <f>'1. Key fin. metrics_FY_$'!G46-'2. Key fin. metrics_HY_$'!E44</f>
        <v>88</v>
      </c>
      <c r="I44" s="19"/>
      <c r="O44" s="1"/>
      <c r="P44" s="1"/>
      <c r="Q44" s="1"/>
    </row>
    <row r="45" spans="2:18" ht="21.75" customHeight="1" outlineLevel="1">
      <c r="B45" s="35" t="s">
        <v>23</v>
      </c>
      <c r="C45" s="53">
        <v>35</v>
      </c>
      <c r="D45" s="53">
        <f>'1. Key fin. metrics_FY_$'!F46-'2. Key fin. metrics_HY_$'!C45</f>
        <v>73</v>
      </c>
      <c r="E45" s="53">
        <v>50</v>
      </c>
      <c r="F45" s="53">
        <v>76</v>
      </c>
      <c r="I45" s="19"/>
      <c r="O45" s="1"/>
      <c r="P45" s="1"/>
      <c r="Q45" s="1"/>
    </row>
    <row r="46" spans="2:18" ht="21.75" customHeight="1" outlineLevel="1">
      <c r="B46" s="74" t="s">
        <v>56</v>
      </c>
      <c r="C46" s="107">
        <v>7</v>
      </c>
      <c r="D46" s="107">
        <v>12</v>
      </c>
      <c r="E46" s="107">
        <v>19</v>
      </c>
      <c r="F46" s="107">
        <v>26</v>
      </c>
      <c r="I46" s="19"/>
      <c r="O46" s="1"/>
      <c r="P46" s="1"/>
      <c r="Q46" s="1"/>
    </row>
    <row r="47" spans="2:18" s="34" customFormat="1" ht="21.75" customHeight="1" outlineLevel="1">
      <c r="B47" s="109" t="s">
        <v>13</v>
      </c>
      <c r="C47" s="110">
        <v>378</v>
      </c>
      <c r="D47" s="110">
        <f>'1. Key fin. metrics_FY_$'!F49</f>
        <v>408</v>
      </c>
      <c r="E47" s="110">
        <v>317</v>
      </c>
      <c r="F47" s="110">
        <v>327</v>
      </c>
      <c r="G47" s="17"/>
      <c r="I47" s="19"/>
      <c r="O47" s="1"/>
      <c r="R47" s="8"/>
    </row>
    <row r="48" spans="2:18" s="34" customFormat="1" ht="21.75" customHeight="1" outlineLevel="1">
      <c r="B48" s="127" t="s">
        <v>70</v>
      </c>
      <c r="C48" s="107">
        <v>393</v>
      </c>
      <c r="D48" s="137">
        <v>434</v>
      </c>
      <c r="E48" s="137">
        <v>324</v>
      </c>
      <c r="F48" s="137">
        <v>349</v>
      </c>
      <c r="G48" s="17"/>
      <c r="I48" s="19"/>
      <c r="O48" s="1"/>
      <c r="R48" s="8"/>
    </row>
    <row r="49" spans="1:18" s="34" customFormat="1" ht="21.75" customHeight="1" outlineLevel="1">
      <c r="B49" s="74" t="s">
        <v>52</v>
      </c>
      <c r="C49" s="107">
        <v>229</v>
      </c>
      <c r="D49" s="137">
        <v>288</v>
      </c>
      <c r="E49" s="137">
        <v>183</v>
      </c>
      <c r="F49" s="137">
        <v>235</v>
      </c>
      <c r="G49" s="17"/>
      <c r="I49" s="19"/>
      <c r="O49" s="1"/>
      <c r="R49" s="8"/>
    </row>
    <row r="50" spans="1:18" s="34" customFormat="1" ht="21.75" customHeight="1" outlineLevel="1">
      <c r="B50" s="132" t="s">
        <v>53</v>
      </c>
      <c r="C50" s="108">
        <v>486</v>
      </c>
      <c r="D50" s="138">
        <v>512</v>
      </c>
      <c r="E50" s="138">
        <v>504</v>
      </c>
      <c r="F50" s="138">
        <v>518</v>
      </c>
      <c r="G50" s="17"/>
      <c r="I50" s="19"/>
      <c r="O50" s="1"/>
      <c r="R50" s="8"/>
    </row>
    <row r="51" spans="1:18" ht="21.75" customHeight="1" outlineLevel="1">
      <c r="B51" s="35" t="s">
        <v>24</v>
      </c>
      <c r="C51" s="53">
        <v>901</v>
      </c>
      <c r="D51" s="53">
        <v>1116</v>
      </c>
      <c r="E51" s="53">
        <v>1365</v>
      </c>
      <c r="F51" s="136" t="s">
        <v>112</v>
      </c>
      <c r="I51" s="19"/>
      <c r="O51" s="1"/>
    </row>
    <row r="52" spans="1:18" ht="21.75" customHeight="1" outlineLevel="1">
      <c r="B52" s="37" t="s">
        <v>25</v>
      </c>
      <c r="C52" s="55">
        <v>154000</v>
      </c>
      <c r="D52" s="55">
        <v>185000</v>
      </c>
      <c r="E52" s="55">
        <v>220000</v>
      </c>
      <c r="F52" s="184" t="s">
        <v>111</v>
      </c>
      <c r="I52" s="19"/>
      <c r="O52" s="1"/>
    </row>
    <row r="53" spans="1:18" ht="21.75" customHeight="1" outlineLevel="1">
      <c r="B53" s="35" t="s">
        <v>16</v>
      </c>
      <c r="C53" s="53">
        <v>37000</v>
      </c>
      <c r="D53" s="53">
        <v>36000</v>
      </c>
      <c r="E53" s="53">
        <v>37000</v>
      </c>
      <c r="F53" s="53">
        <v>85000</v>
      </c>
      <c r="I53" s="19"/>
      <c r="O53" s="1"/>
      <c r="P53" s="1"/>
      <c r="Q53" s="1"/>
    </row>
    <row r="54" spans="1:18" ht="21.75" customHeight="1" outlineLevel="1">
      <c r="B54" s="35" t="s">
        <v>17</v>
      </c>
      <c r="C54" s="53">
        <v>247</v>
      </c>
      <c r="D54" s="53">
        <v>236</v>
      </c>
      <c r="E54" s="53">
        <v>262</v>
      </c>
      <c r="F54" s="136" t="s">
        <v>103</v>
      </c>
      <c r="I54" s="19"/>
      <c r="O54" s="1"/>
      <c r="P54" s="1"/>
      <c r="Q54" s="1"/>
    </row>
    <row r="55" spans="1:18" ht="21.75" customHeight="1" outlineLevel="1">
      <c r="B55" s="104" t="s">
        <v>95</v>
      </c>
      <c r="C55" s="53"/>
      <c r="D55" s="53"/>
      <c r="E55" s="53"/>
      <c r="F55" s="107">
        <v>126</v>
      </c>
      <c r="I55" s="19"/>
      <c r="O55" s="1"/>
      <c r="P55" s="1"/>
      <c r="Q55" s="1"/>
    </row>
    <row r="56" spans="1:18" ht="21.75" customHeight="1" outlineLevel="1">
      <c r="B56" s="35" t="s">
        <v>18</v>
      </c>
      <c r="C56" s="53">
        <v>2000</v>
      </c>
      <c r="D56" s="53">
        <v>4000</v>
      </c>
      <c r="E56" s="53">
        <v>3000</v>
      </c>
      <c r="F56" s="53">
        <v>8000</v>
      </c>
      <c r="I56" s="19"/>
      <c r="O56" s="1"/>
      <c r="P56" s="1"/>
      <c r="Q56" s="1"/>
    </row>
    <row r="57" spans="1:18" ht="21.75" customHeight="1" outlineLevel="1">
      <c r="B57" s="35" t="s">
        <v>19</v>
      </c>
      <c r="C57" s="53">
        <v>11</v>
      </c>
      <c r="D57" s="53">
        <v>13</v>
      </c>
      <c r="E57" s="53">
        <v>15</v>
      </c>
      <c r="F57" s="53">
        <v>45</v>
      </c>
      <c r="I57" s="19"/>
      <c r="O57" s="1"/>
      <c r="P57" s="1"/>
      <c r="Q57" s="1"/>
    </row>
    <row r="58" spans="1:18" ht="21.75" customHeight="1" outlineLevel="1">
      <c r="B58" s="35" t="s">
        <v>20</v>
      </c>
      <c r="C58" s="53">
        <v>387</v>
      </c>
      <c r="D58" s="53">
        <v>338</v>
      </c>
      <c r="E58" s="53">
        <v>413</v>
      </c>
      <c r="F58" s="136" t="s">
        <v>102</v>
      </c>
      <c r="I58" s="19"/>
      <c r="O58" s="1"/>
      <c r="P58" s="1"/>
      <c r="Q58" s="1"/>
    </row>
    <row r="59" spans="1:18" ht="21.75" customHeight="1" outlineLevel="1">
      <c r="B59" s="104" t="s">
        <v>95</v>
      </c>
      <c r="C59" s="53"/>
      <c r="D59" s="53"/>
      <c r="E59" s="53"/>
      <c r="F59" s="107">
        <v>181</v>
      </c>
      <c r="I59" s="19"/>
      <c r="O59" s="1"/>
      <c r="P59" s="1"/>
      <c r="Q59" s="1"/>
    </row>
    <row r="60" spans="1:18" ht="21.75" customHeight="1" outlineLevel="1">
      <c r="B60" s="35" t="s">
        <v>29</v>
      </c>
      <c r="C60" s="53">
        <v>151000</v>
      </c>
      <c r="D60" s="53">
        <v>182000</v>
      </c>
      <c r="E60" s="53">
        <v>186000</v>
      </c>
      <c r="F60" s="53">
        <v>227000</v>
      </c>
      <c r="I60" s="19"/>
      <c r="O60" s="1"/>
      <c r="P60" s="1"/>
      <c r="Q60" s="1"/>
    </row>
    <row r="61" spans="1:18">
      <c r="C61" s="120"/>
      <c r="D61" s="120"/>
      <c r="E61" s="120"/>
      <c r="F61" s="120"/>
      <c r="I61" s="19"/>
    </row>
    <row r="62" spans="1:18" s="34" customFormat="1" ht="13.5" customHeight="1">
      <c r="A62" s="186" t="s">
        <v>71</v>
      </c>
      <c r="B62" s="186"/>
      <c r="C62" s="186"/>
      <c r="D62" s="186"/>
      <c r="R62" s="8"/>
    </row>
    <row r="63" spans="1:18" s="34" customFormat="1" ht="13.5" customHeight="1">
      <c r="A63" s="96" t="s">
        <v>93</v>
      </c>
      <c r="B63" s="95"/>
      <c r="C63" s="95"/>
      <c r="D63" s="95"/>
      <c r="R63" s="8"/>
    </row>
    <row r="64" spans="1:18" ht="12.5" customHeight="1">
      <c r="A64" s="187" t="s">
        <v>113</v>
      </c>
      <c r="B64" s="187"/>
      <c r="C64" s="187"/>
      <c r="D64" s="187"/>
      <c r="E64" s="187"/>
      <c r="F64" s="187"/>
      <c r="G64" s="187"/>
    </row>
  </sheetData>
  <mergeCells count="2">
    <mergeCell ref="A62:D62"/>
    <mergeCell ref="A64:G64"/>
  </mergeCells>
  <pageMargins left="0.7" right="0.7" top="0.75" bottom="0.75" header="0.3" footer="0.3"/>
  <pageSetup paperSize="9" scale="19" orientation="portrait" r:id="rId1"/>
  <ignoredErrors>
    <ignoredError sqref="F31 F54 F58 F35 F51:F5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D48A-3189-488A-92B4-3418B6B9AE90}">
  <dimension ref="A1:K51"/>
  <sheetViews>
    <sheetView zoomScale="70" zoomScaleNormal="70" workbookViewId="0">
      <pane ySplit="5" topLeftCell="A6" activePane="bottomLeft" state="frozen"/>
      <selection pane="bottomLeft"/>
    </sheetView>
  </sheetViews>
  <sheetFormatPr defaultRowHeight="14.5"/>
  <cols>
    <col min="1" max="1" width="3.54296875" style="63" customWidth="1"/>
    <col min="2" max="2" width="37.1796875" style="60" bestFit="1" customWidth="1"/>
    <col min="3" max="3" width="10.453125" style="60" bestFit="1" customWidth="1"/>
    <col min="4" max="10" width="8.7265625" style="60"/>
    <col min="11" max="11" width="8.7265625" style="63"/>
    <col min="12" max="16384" width="8.7265625" style="60"/>
  </cols>
  <sheetData>
    <row r="1" spans="1:11">
      <c r="A1" s="61"/>
      <c r="B1" s="61"/>
      <c r="C1" s="61"/>
      <c r="D1" s="61"/>
      <c r="E1" s="61"/>
      <c r="F1" s="61"/>
      <c r="G1" s="61"/>
      <c r="H1" s="61"/>
      <c r="I1" s="61"/>
      <c r="J1" s="61"/>
      <c r="K1" s="62"/>
    </row>
    <row r="2" spans="1:11">
      <c r="A2" s="77"/>
      <c r="B2" s="78"/>
      <c r="C2" s="67"/>
      <c r="D2" s="67"/>
      <c r="E2" s="67"/>
      <c r="F2" s="67"/>
      <c r="G2" s="67"/>
      <c r="H2" s="67"/>
      <c r="I2" s="67"/>
      <c r="J2" s="67"/>
      <c r="K2" s="79"/>
    </row>
    <row r="3" spans="1:11">
      <c r="A3" s="80"/>
      <c r="B3" s="2" t="s">
        <v>0</v>
      </c>
      <c r="C3" s="3"/>
      <c r="D3" s="3"/>
      <c r="E3" s="3"/>
      <c r="F3" s="3"/>
      <c r="G3" s="3"/>
      <c r="H3" s="3"/>
      <c r="I3" s="3"/>
      <c r="J3" s="3"/>
      <c r="K3" s="81"/>
    </row>
    <row r="4" spans="1:11">
      <c r="A4" s="82"/>
      <c r="B4" s="4" t="s">
        <v>1</v>
      </c>
      <c r="C4" s="189">
        <v>2024</v>
      </c>
      <c r="D4" s="189"/>
      <c r="E4" s="189"/>
      <c r="F4" s="189"/>
      <c r="G4" s="189">
        <v>2025</v>
      </c>
      <c r="H4" s="189"/>
      <c r="I4" s="189"/>
      <c r="J4" s="189"/>
      <c r="K4" s="83"/>
    </row>
    <row r="5" spans="1:11" ht="16.5">
      <c r="A5" s="80"/>
      <c r="B5" s="2" t="s">
        <v>30</v>
      </c>
      <c r="C5" s="6" t="s">
        <v>45</v>
      </c>
      <c r="D5" s="6" t="s">
        <v>46</v>
      </c>
      <c r="E5" s="6" t="s">
        <v>48</v>
      </c>
      <c r="F5" s="6" t="s">
        <v>49</v>
      </c>
      <c r="G5" s="6" t="s">
        <v>44</v>
      </c>
      <c r="H5" s="6" t="s">
        <v>47</v>
      </c>
      <c r="I5" s="6" t="s">
        <v>50</v>
      </c>
      <c r="J5" s="6" t="s">
        <v>73</v>
      </c>
      <c r="K5" s="81"/>
    </row>
    <row r="6" spans="1:11">
      <c r="A6" s="84"/>
      <c r="B6" s="26">
        <v>0</v>
      </c>
      <c r="C6" s="27">
        <v>0</v>
      </c>
      <c r="D6" s="27">
        <v>0</v>
      </c>
      <c r="E6" s="27"/>
      <c r="F6" s="27"/>
      <c r="G6" s="27"/>
      <c r="H6" s="27"/>
      <c r="I6" s="27">
        <v>0</v>
      </c>
      <c r="J6" s="27">
        <v>0</v>
      </c>
      <c r="K6" s="81"/>
    </row>
    <row r="7" spans="1:11">
      <c r="A7" s="84"/>
      <c r="B7" s="64" t="s">
        <v>5</v>
      </c>
      <c r="C7" s="88">
        <v>1053</v>
      </c>
      <c r="D7" s="88">
        <f>'2. Key fin. metrics_HY_$'!C7-'3. Key fin. metrics_QY_$'!C7</f>
        <v>1070</v>
      </c>
      <c r="E7" s="98">
        <v>1081</v>
      </c>
      <c r="F7" s="98">
        <f>'2. Key fin. metrics_HY_$'!D7-'3. Key fin. metrics_QY_$'!E7</f>
        <v>1093</v>
      </c>
      <c r="G7" s="98">
        <v>1072</v>
      </c>
      <c r="H7" s="98">
        <f>'2. Key fin. metrics_HY_$'!E7-'3. Key fin. metrics_QY_$'!G7</f>
        <v>1090</v>
      </c>
      <c r="I7" s="98">
        <v>1125</v>
      </c>
      <c r="J7" s="98">
        <v>1166</v>
      </c>
      <c r="K7" s="81"/>
    </row>
    <row r="8" spans="1:11" ht="15" thickBot="1">
      <c r="A8" s="84"/>
      <c r="B8" s="65" t="s">
        <v>6</v>
      </c>
      <c r="C8" s="99">
        <v>930</v>
      </c>
      <c r="D8" s="99">
        <f>'2. Key fin. metrics_HY_$'!C8-'3. Key fin. metrics_QY_$'!C8</f>
        <v>941</v>
      </c>
      <c r="E8" s="100">
        <v>947</v>
      </c>
      <c r="F8" s="100">
        <f>'2. Key fin. metrics_HY_$'!D8-'3. Key fin. metrics_QY_$'!E8</f>
        <v>938</v>
      </c>
      <c r="G8" s="100">
        <v>924</v>
      </c>
      <c r="H8" s="99">
        <f>'2. Key fin. metrics_HY_$'!E8-'3. Key fin. metrics_QY_$'!G8</f>
        <v>926</v>
      </c>
      <c r="I8" s="99">
        <v>947</v>
      </c>
      <c r="J8" s="99">
        <v>965</v>
      </c>
      <c r="K8" s="81"/>
    </row>
    <row r="9" spans="1:11">
      <c r="A9" s="84"/>
      <c r="B9" s="66" t="s">
        <v>54</v>
      </c>
      <c r="C9" s="101"/>
      <c r="D9" s="102"/>
      <c r="E9" s="102"/>
      <c r="F9" s="88">
        <v>729</v>
      </c>
      <c r="G9" s="88">
        <v>721</v>
      </c>
      <c r="H9" s="88">
        <v>754</v>
      </c>
      <c r="I9" s="88">
        <v>813</v>
      </c>
      <c r="J9" s="103">
        <v>715</v>
      </c>
      <c r="K9" s="81"/>
    </row>
    <row r="10" spans="1:11">
      <c r="A10" s="84"/>
      <c r="B10" s="85"/>
      <c r="C10" s="70"/>
      <c r="D10" s="85"/>
      <c r="E10" s="85"/>
      <c r="F10" s="85"/>
      <c r="G10" s="85"/>
      <c r="H10" s="85"/>
      <c r="I10" s="70"/>
      <c r="J10" s="85"/>
      <c r="K10" s="86"/>
    </row>
    <row r="11" spans="1:11" ht="16.5">
      <c r="A11" s="84"/>
      <c r="B11" s="39" t="s">
        <v>66</v>
      </c>
      <c r="C11" s="40">
        <v>0</v>
      </c>
      <c r="D11" s="40">
        <v>0</v>
      </c>
      <c r="E11" s="40"/>
      <c r="F11" s="40"/>
      <c r="G11" s="40"/>
      <c r="H11" s="40"/>
      <c r="I11" s="40">
        <v>0</v>
      </c>
      <c r="J11" s="40">
        <v>0</v>
      </c>
      <c r="K11" s="86"/>
    </row>
    <row r="12" spans="1:11">
      <c r="A12" s="84"/>
      <c r="B12" s="28"/>
      <c r="C12" s="28"/>
      <c r="D12" s="28"/>
      <c r="E12" s="28"/>
      <c r="F12" s="28"/>
      <c r="G12" s="28"/>
      <c r="H12" s="28"/>
      <c r="I12" s="28"/>
      <c r="J12" s="28"/>
      <c r="K12" s="86"/>
    </row>
    <row r="13" spans="1:11">
      <c r="A13" s="80"/>
      <c r="B13" s="10" t="s">
        <v>38</v>
      </c>
      <c r="C13" s="11"/>
      <c r="D13" s="11"/>
      <c r="E13" s="11"/>
      <c r="F13" s="11"/>
      <c r="G13" s="11"/>
      <c r="H13" s="11"/>
      <c r="I13" s="11"/>
      <c r="J13" s="11"/>
      <c r="K13" s="81"/>
    </row>
    <row r="14" spans="1:11">
      <c r="A14" s="80"/>
      <c r="B14" s="12" t="s">
        <v>0</v>
      </c>
      <c r="C14" s="13"/>
      <c r="D14" s="13"/>
      <c r="E14" s="13"/>
      <c r="F14" s="13"/>
      <c r="G14" s="13"/>
      <c r="H14" s="13"/>
      <c r="I14" s="13"/>
      <c r="J14" s="13"/>
      <c r="K14" s="81"/>
    </row>
    <row r="15" spans="1:11">
      <c r="A15" s="82"/>
      <c r="B15" s="10"/>
      <c r="C15" s="14">
        <v>2024</v>
      </c>
      <c r="D15" s="14"/>
      <c r="E15" s="14"/>
      <c r="F15" s="14"/>
      <c r="G15" s="188">
        <v>2025</v>
      </c>
      <c r="H15" s="188"/>
      <c r="I15" s="188"/>
      <c r="J15" s="188"/>
      <c r="K15" s="83"/>
    </row>
    <row r="16" spans="1:11">
      <c r="A16" s="80"/>
      <c r="B16" s="12" t="s">
        <v>30</v>
      </c>
      <c r="C16" s="15" t="s">
        <v>45</v>
      </c>
      <c r="D16" s="15" t="s">
        <v>46</v>
      </c>
      <c r="E16" s="15" t="s">
        <v>48</v>
      </c>
      <c r="F16" s="15" t="s">
        <v>49</v>
      </c>
      <c r="G16" s="15" t="s">
        <v>44</v>
      </c>
      <c r="H16" s="15" t="s">
        <v>47</v>
      </c>
      <c r="I16" s="15" t="s">
        <v>50</v>
      </c>
      <c r="J16" s="15" t="s">
        <v>51</v>
      </c>
      <c r="K16" s="81"/>
    </row>
    <row r="17" spans="1:11">
      <c r="A17" s="84"/>
      <c r="B17" s="26"/>
      <c r="C17" s="28"/>
      <c r="D17" s="28"/>
      <c r="E17" s="28"/>
      <c r="F17" s="28"/>
      <c r="G17" s="28"/>
      <c r="H17" s="28"/>
      <c r="I17" s="28"/>
      <c r="J17" s="28"/>
      <c r="K17" s="86"/>
    </row>
    <row r="18" spans="1:11">
      <c r="A18" s="84"/>
      <c r="B18" s="64" t="s">
        <v>12</v>
      </c>
      <c r="C18" s="88">
        <v>898</v>
      </c>
      <c r="D18" s="88">
        <v>907</v>
      </c>
      <c r="E18" s="88">
        <v>908</v>
      </c>
      <c r="F18" s="88">
        <v>902</v>
      </c>
      <c r="G18" s="88">
        <v>888</v>
      </c>
      <c r="H18" s="88">
        <v>882</v>
      </c>
      <c r="I18" s="88">
        <v>899</v>
      </c>
      <c r="J18" s="98">
        <v>907</v>
      </c>
      <c r="K18" s="81"/>
    </row>
    <row r="19" spans="1:11">
      <c r="A19" s="87"/>
      <c r="B19" s="72" t="s">
        <v>13</v>
      </c>
      <c r="C19" s="73">
        <v>345</v>
      </c>
      <c r="D19" s="73">
        <v>360</v>
      </c>
      <c r="E19" s="73">
        <v>357</v>
      </c>
      <c r="F19" s="73">
        <v>351</v>
      </c>
      <c r="G19" s="73">
        <v>336</v>
      </c>
      <c r="H19" s="73">
        <v>337</v>
      </c>
      <c r="I19" s="73">
        <v>348</v>
      </c>
      <c r="J19" s="73">
        <v>353</v>
      </c>
      <c r="K19" s="81"/>
    </row>
    <row r="20" spans="1:11">
      <c r="A20" s="87"/>
      <c r="B20" s="124" t="s">
        <v>67</v>
      </c>
      <c r="C20" s="125">
        <v>352</v>
      </c>
      <c r="D20" s="125">
        <v>369</v>
      </c>
      <c r="E20" s="125">
        <v>367</v>
      </c>
      <c r="F20" s="125">
        <v>359</v>
      </c>
      <c r="G20" s="125">
        <v>346</v>
      </c>
      <c r="H20" s="125">
        <v>348</v>
      </c>
      <c r="I20" s="126">
        <v>363</v>
      </c>
      <c r="J20" s="126">
        <v>371</v>
      </c>
      <c r="K20" s="86"/>
    </row>
    <row r="21" spans="1:11" ht="16.5">
      <c r="A21" s="84"/>
      <c r="B21" s="85" t="s">
        <v>14</v>
      </c>
      <c r="C21" s="88">
        <v>2826</v>
      </c>
      <c r="D21" s="88">
        <v>2850</v>
      </c>
      <c r="E21" s="88">
        <v>2860</v>
      </c>
      <c r="F21" s="88">
        <v>2873</v>
      </c>
      <c r="G21" s="88">
        <v>2881</v>
      </c>
      <c r="H21" s="88">
        <v>2895</v>
      </c>
      <c r="I21" s="88">
        <v>2915</v>
      </c>
      <c r="J21" s="182" t="s">
        <v>109</v>
      </c>
      <c r="K21" s="86"/>
    </row>
    <row r="22" spans="1:11" ht="16.5">
      <c r="A22" s="84"/>
      <c r="B22" s="68" t="s">
        <v>15</v>
      </c>
      <c r="C22" s="71">
        <v>769000</v>
      </c>
      <c r="D22" s="71">
        <v>771000</v>
      </c>
      <c r="E22" s="71">
        <v>772000</v>
      </c>
      <c r="F22" s="71">
        <v>776000</v>
      </c>
      <c r="G22" s="71">
        <v>774000</v>
      </c>
      <c r="H22" s="71">
        <v>777000</v>
      </c>
      <c r="I22" s="71">
        <v>780000</v>
      </c>
      <c r="J22" s="183" t="s">
        <v>110</v>
      </c>
      <c r="K22" s="86"/>
    </row>
    <row r="23" spans="1:11">
      <c r="A23" s="84"/>
      <c r="B23" s="85" t="s">
        <v>74</v>
      </c>
      <c r="C23" s="123" t="s">
        <v>55</v>
      </c>
      <c r="D23" s="88">
        <v>2000</v>
      </c>
      <c r="E23" s="88">
        <v>1000</v>
      </c>
      <c r="F23" s="88">
        <v>5000</v>
      </c>
      <c r="G23" s="88">
        <v>2000</v>
      </c>
      <c r="H23" s="88">
        <v>3000</v>
      </c>
      <c r="I23" s="88">
        <v>3000</v>
      </c>
      <c r="J23" s="88">
        <v>5000</v>
      </c>
      <c r="K23" s="86"/>
    </row>
    <row r="24" spans="1:11">
      <c r="A24" s="84"/>
      <c r="B24" s="85" t="s">
        <v>17</v>
      </c>
      <c r="C24" s="88">
        <v>34</v>
      </c>
      <c r="D24" s="88">
        <v>40</v>
      </c>
      <c r="E24" s="88">
        <v>32</v>
      </c>
      <c r="F24" s="88">
        <v>41</v>
      </c>
      <c r="G24" s="88">
        <v>43</v>
      </c>
      <c r="H24" s="88">
        <v>34</v>
      </c>
      <c r="I24" s="88">
        <v>48</v>
      </c>
      <c r="J24" s="88">
        <v>52</v>
      </c>
      <c r="K24" s="86"/>
    </row>
    <row r="25" spans="1:11">
      <c r="A25" s="84"/>
      <c r="B25" s="85" t="s">
        <v>20</v>
      </c>
      <c r="C25" s="88">
        <v>33</v>
      </c>
      <c r="D25" s="88">
        <v>45</v>
      </c>
      <c r="E25" s="88">
        <v>53</v>
      </c>
      <c r="F25" s="88">
        <v>43</v>
      </c>
      <c r="G25" s="88">
        <v>28</v>
      </c>
      <c r="H25" s="88">
        <v>55</v>
      </c>
      <c r="I25" s="88">
        <v>74</v>
      </c>
      <c r="J25" s="88">
        <v>67</v>
      </c>
      <c r="K25" s="86"/>
    </row>
    <row r="26" spans="1:11">
      <c r="A26" s="84"/>
      <c r="B26" s="28"/>
      <c r="C26" s="28"/>
      <c r="D26" s="28"/>
      <c r="E26" s="28"/>
      <c r="F26" s="28"/>
      <c r="G26" s="28"/>
      <c r="H26" s="28"/>
      <c r="I26" s="28"/>
      <c r="J26" s="28"/>
      <c r="K26" s="86"/>
    </row>
    <row r="27" spans="1:11">
      <c r="A27" s="80"/>
      <c r="B27" s="10" t="s">
        <v>21</v>
      </c>
      <c r="C27" s="11"/>
      <c r="D27" s="11"/>
      <c r="E27" s="11"/>
      <c r="F27" s="11"/>
      <c r="G27" s="11"/>
      <c r="H27" s="11"/>
      <c r="I27" s="11"/>
      <c r="J27" s="11"/>
      <c r="K27" s="81"/>
    </row>
    <row r="28" spans="1:11">
      <c r="A28" s="80"/>
      <c r="B28" s="12" t="s">
        <v>0</v>
      </c>
      <c r="C28" s="13"/>
      <c r="D28" s="13"/>
      <c r="E28" s="13"/>
      <c r="F28" s="13"/>
      <c r="G28" s="13"/>
      <c r="H28" s="13"/>
      <c r="I28" s="13"/>
      <c r="J28" s="13"/>
      <c r="K28" s="81"/>
    </row>
    <row r="29" spans="1:11">
      <c r="A29" s="82"/>
      <c r="B29" s="10"/>
      <c r="C29" s="188">
        <v>2024</v>
      </c>
      <c r="D29" s="188"/>
      <c r="E29" s="188"/>
      <c r="F29" s="188"/>
      <c r="G29" s="188">
        <v>2025</v>
      </c>
      <c r="H29" s="188"/>
      <c r="I29" s="188"/>
      <c r="J29" s="188"/>
      <c r="K29" s="83"/>
    </row>
    <row r="30" spans="1:11">
      <c r="A30" s="80"/>
      <c r="B30" s="12" t="s">
        <v>30</v>
      </c>
      <c r="C30" s="15" t="s">
        <v>45</v>
      </c>
      <c r="D30" s="15" t="s">
        <v>46</v>
      </c>
      <c r="E30" s="15" t="s">
        <v>48</v>
      </c>
      <c r="F30" s="15" t="s">
        <v>49</v>
      </c>
      <c r="G30" s="15" t="s">
        <v>44</v>
      </c>
      <c r="H30" s="15" t="s">
        <v>47</v>
      </c>
      <c r="I30" s="15" t="s">
        <v>50</v>
      </c>
      <c r="J30" s="15" t="s">
        <v>51</v>
      </c>
      <c r="K30" s="81"/>
    </row>
    <row r="31" spans="1:11">
      <c r="A31" s="84"/>
      <c r="B31" s="85" t="s">
        <v>22</v>
      </c>
      <c r="C31" s="88">
        <v>156</v>
      </c>
      <c r="D31" s="88">
        <v>162</v>
      </c>
      <c r="E31" s="88">
        <v>173</v>
      </c>
      <c r="F31" s="88">
        <v>191</v>
      </c>
      <c r="G31" s="88">
        <v>184</v>
      </c>
      <c r="H31" s="88">
        <v>207</v>
      </c>
      <c r="I31" s="88">
        <v>226</v>
      </c>
      <c r="J31" s="88">
        <v>259</v>
      </c>
      <c r="K31" s="86"/>
    </row>
    <row r="32" spans="1:11">
      <c r="A32" s="84"/>
      <c r="B32" s="85" t="s">
        <v>12</v>
      </c>
      <c r="C32" s="88">
        <v>33</v>
      </c>
      <c r="D32" s="88">
        <v>33</v>
      </c>
      <c r="E32" s="88">
        <v>38</v>
      </c>
      <c r="F32" s="88">
        <v>37</v>
      </c>
      <c r="G32" s="88">
        <v>36</v>
      </c>
      <c r="H32" s="88">
        <v>44</v>
      </c>
      <c r="I32" s="88">
        <v>49</v>
      </c>
      <c r="J32" s="88">
        <v>56</v>
      </c>
      <c r="K32" s="86"/>
    </row>
    <row r="33" spans="1:11">
      <c r="A33" s="84"/>
      <c r="B33" s="85" t="s">
        <v>23</v>
      </c>
      <c r="C33" s="88">
        <v>16</v>
      </c>
      <c r="D33" s="88">
        <v>19</v>
      </c>
      <c r="E33" s="88">
        <v>23</v>
      </c>
      <c r="F33" s="88">
        <v>21</v>
      </c>
      <c r="G33" s="88">
        <v>23</v>
      </c>
      <c r="H33" s="88">
        <v>27</v>
      </c>
      <c r="I33" s="88">
        <v>35</v>
      </c>
      <c r="J33" s="88">
        <v>41</v>
      </c>
      <c r="K33" s="86"/>
    </row>
    <row r="34" spans="1:11">
      <c r="A34" s="84"/>
      <c r="B34" s="74" t="s">
        <v>56</v>
      </c>
      <c r="C34" s="97"/>
      <c r="D34" s="97"/>
      <c r="E34" s="76">
        <v>6</v>
      </c>
      <c r="F34" s="97" t="s">
        <v>43</v>
      </c>
      <c r="G34" s="97" t="s">
        <v>43</v>
      </c>
      <c r="H34" s="97" t="s">
        <v>43</v>
      </c>
      <c r="I34" s="76">
        <v>11</v>
      </c>
      <c r="J34" s="76">
        <v>15</v>
      </c>
      <c r="K34" s="86"/>
    </row>
    <row r="35" spans="1:11">
      <c r="A35" s="87"/>
      <c r="B35" s="72" t="s">
        <v>13</v>
      </c>
      <c r="C35" s="73">
        <v>388</v>
      </c>
      <c r="D35" s="73">
        <v>399</v>
      </c>
      <c r="E35" s="73">
        <v>439</v>
      </c>
      <c r="F35" s="73">
        <v>430</v>
      </c>
      <c r="G35" s="73">
        <v>311</v>
      </c>
      <c r="H35" s="73">
        <v>337</v>
      </c>
      <c r="I35" s="73">
        <v>332</v>
      </c>
      <c r="J35" s="73">
        <v>367</v>
      </c>
      <c r="K35" s="86"/>
    </row>
    <row r="36" spans="1:11">
      <c r="A36" s="87"/>
      <c r="B36" s="133" t="s">
        <v>70</v>
      </c>
      <c r="C36" s="76">
        <v>388</v>
      </c>
      <c r="D36" s="76">
        <v>399</v>
      </c>
      <c r="E36" s="76">
        <v>439</v>
      </c>
      <c r="F36" s="76">
        <v>430</v>
      </c>
      <c r="G36" s="76">
        <v>311</v>
      </c>
      <c r="H36" s="76">
        <v>337</v>
      </c>
      <c r="I36" s="134">
        <v>332</v>
      </c>
      <c r="J36" s="134">
        <v>367</v>
      </c>
      <c r="K36" s="86"/>
    </row>
    <row r="37" spans="1:11">
      <c r="A37" s="87"/>
      <c r="B37" s="74" t="s">
        <v>52</v>
      </c>
      <c r="C37" s="76">
        <v>214</v>
      </c>
      <c r="D37" s="88">
        <v>244</v>
      </c>
      <c r="E37" s="76">
        <v>293</v>
      </c>
      <c r="F37" s="76">
        <v>283</v>
      </c>
      <c r="G37" s="76">
        <v>172</v>
      </c>
      <c r="H37" s="76">
        <v>194</v>
      </c>
      <c r="I37" s="76">
        <v>212</v>
      </c>
      <c r="J37" s="76">
        <v>260</v>
      </c>
      <c r="K37" s="86"/>
    </row>
    <row r="38" spans="1:11">
      <c r="A38" s="87"/>
      <c r="B38" s="132" t="s">
        <v>53</v>
      </c>
      <c r="C38" s="125">
        <v>488</v>
      </c>
      <c r="D38" s="125">
        <v>485</v>
      </c>
      <c r="E38" s="125">
        <v>517</v>
      </c>
      <c r="F38" s="125">
        <v>506</v>
      </c>
      <c r="G38" s="125">
        <v>488</v>
      </c>
      <c r="H38" s="125">
        <v>520</v>
      </c>
      <c r="I38" s="125">
        <v>513</v>
      </c>
      <c r="J38" s="125">
        <v>524</v>
      </c>
      <c r="K38" s="86"/>
    </row>
    <row r="39" spans="1:11" ht="16.5">
      <c r="A39" s="84"/>
      <c r="B39" s="85" t="s">
        <v>24</v>
      </c>
      <c r="C39" s="88">
        <v>800</v>
      </c>
      <c r="D39" s="88">
        <v>901</v>
      </c>
      <c r="E39" s="88">
        <v>1001</v>
      </c>
      <c r="F39" s="88">
        <v>1116</v>
      </c>
      <c r="G39" s="88">
        <v>1232</v>
      </c>
      <c r="H39" s="88">
        <v>1365</v>
      </c>
      <c r="I39" s="88">
        <v>1519</v>
      </c>
      <c r="J39" s="182" t="s">
        <v>107</v>
      </c>
      <c r="K39" s="86"/>
    </row>
    <row r="40" spans="1:11" ht="16.5">
      <c r="A40" s="84"/>
      <c r="B40" s="68" t="s">
        <v>25</v>
      </c>
      <c r="C40" s="71">
        <v>141000</v>
      </c>
      <c r="D40" s="71">
        <v>154000</v>
      </c>
      <c r="E40" s="71">
        <v>169000</v>
      </c>
      <c r="F40" s="71">
        <v>185000</v>
      </c>
      <c r="G40" s="71">
        <v>202000</v>
      </c>
      <c r="H40" s="71">
        <v>220000</v>
      </c>
      <c r="I40" s="71">
        <v>245000</v>
      </c>
      <c r="J40" s="183" t="s">
        <v>108</v>
      </c>
      <c r="K40" s="86"/>
    </row>
    <row r="41" spans="1:11">
      <c r="A41" s="84"/>
      <c r="B41" s="85" t="s">
        <v>16</v>
      </c>
      <c r="C41" s="88">
        <v>18000</v>
      </c>
      <c r="D41" s="88">
        <v>17000</v>
      </c>
      <c r="E41" s="88">
        <v>18000</v>
      </c>
      <c r="F41" s="88">
        <v>14000</v>
      </c>
      <c r="G41" s="88">
        <v>16000</v>
      </c>
      <c r="H41" s="88">
        <v>18000</v>
      </c>
      <c r="I41" s="88">
        <v>25000</v>
      </c>
      <c r="J41" s="88">
        <v>63000</v>
      </c>
      <c r="K41" s="86"/>
    </row>
    <row r="42" spans="1:11" ht="16.5">
      <c r="A42" s="84"/>
      <c r="B42" s="85" t="s">
        <v>75</v>
      </c>
      <c r="C42" s="88">
        <v>119</v>
      </c>
      <c r="D42" s="88">
        <v>117</v>
      </c>
      <c r="E42" s="88">
        <v>118</v>
      </c>
      <c r="F42" s="88">
        <v>105</v>
      </c>
      <c r="G42" s="88">
        <v>114</v>
      </c>
      <c r="H42" s="88">
        <v>133</v>
      </c>
      <c r="I42" s="88">
        <v>154</v>
      </c>
      <c r="J42" s="182" t="s">
        <v>105</v>
      </c>
      <c r="K42" s="86"/>
    </row>
    <row r="43" spans="1:11">
      <c r="A43" s="84"/>
      <c r="B43" s="74" t="s">
        <v>94</v>
      </c>
      <c r="C43" s="88"/>
      <c r="D43" s="88"/>
      <c r="E43" s="88"/>
      <c r="F43" s="88"/>
      <c r="G43" s="88"/>
      <c r="H43" s="88"/>
      <c r="I43" s="88"/>
      <c r="J43" s="76">
        <v>126</v>
      </c>
      <c r="K43" s="86"/>
    </row>
    <row r="44" spans="1:11" ht="16.5">
      <c r="A44" s="84"/>
      <c r="B44" s="85" t="s">
        <v>20</v>
      </c>
      <c r="C44" s="88">
        <v>179</v>
      </c>
      <c r="D44" s="88">
        <v>208</v>
      </c>
      <c r="E44" s="88">
        <v>181</v>
      </c>
      <c r="F44" s="88">
        <v>157</v>
      </c>
      <c r="G44" s="88">
        <v>196</v>
      </c>
      <c r="H44" s="88">
        <v>217</v>
      </c>
      <c r="I44" s="88">
        <v>261</v>
      </c>
      <c r="J44" s="182" t="s">
        <v>106</v>
      </c>
      <c r="K44" s="86"/>
    </row>
    <row r="45" spans="1:11">
      <c r="A45" s="84"/>
      <c r="B45" s="74" t="s">
        <v>94</v>
      </c>
      <c r="C45" s="88"/>
      <c r="D45" s="88"/>
      <c r="E45" s="88"/>
      <c r="F45" s="88"/>
      <c r="G45" s="88"/>
      <c r="H45" s="88"/>
      <c r="I45" s="88"/>
      <c r="J45" s="76">
        <v>181</v>
      </c>
      <c r="K45" s="86"/>
    </row>
    <row r="46" spans="1:11">
      <c r="A46" s="84"/>
      <c r="B46" s="85" t="s">
        <v>29</v>
      </c>
      <c r="C46" s="88">
        <v>138000</v>
      </c>
      <c r="D46" s="88">
        <v>151000</v>
      </c>
      <c r="E46" s="88">
        <v>173000</v>
      </c>
      <c r="F46" s="88">
        <v>182000</v>
      </c>
      <c r="G46" s="88">
        <v>192000</v>
      </c>
      <c r="H46" s="88">
        <v>186000</v>
      </c>
      <c r="I46" s="88">
        <v>190000</v>
      </c>
      <c r="J46" s="88">
        <v>227000</v>
      </c>
      <c r="K46" s="86"/>
    </row>
    <row r="47" spans="1:11">
      <c r="A47" s="84"/>
      <c r="B47" s="28"/>
      <c r="C47" s="28"/>
      <c r="D47" s="28"/>
      <c r="E47" s="28"/>
      <c r="F47" s="28"/>
      <c r="G47" s="28"/>
      <c r="H47" s="28"/>
      <c r="I47" s="28"/>
      <c r="J47" s="28"/>
      <c r="K47" s="86"/>
    </row>
    <row r="48" spans="1:11">
      <c r="A48" s="87"/>
      <c r="B48" s="89"/>
      <c r="C48" s="75"/>
      <c r="D48" s="75"/>
      <c r="E48" s="75"/>
      <c r="F48" s="75"/>
      <c r="G48" s="75"/>
      <c r="H48" s="75"/>
      <c r="I48" s="75"/>
      <c r="J48" s="75"/>
      <c r="K48" s="90"/>
    </row>
    <row r="49" spans="1:11">
      <c r="A49" s="85" t="s">
        <v>72</v>
      </c>
      <c r="B49" s="85"/>
      <c r="C49" s="85"/>
      <c r="D49" s="85"/>
      <c r="E49" s="91"/>
      <c r="F49" s="91"/>
      <c r="G49" s="91"/>
      <c r="H49" s="91"/>
      <c r="I49" s="91"/>
      <c r="J49" s="91"/>
      <c r="K49" s="90"/>
    </row>
    <row r="50" spans="1:11">
      <c r="A50" s="135" t="s">
        <v>93</v>
      </c>
      <c r="B50" s="28"/>
      <c r="C50" s="135"/>
      <c r="D50" s="135"/>
      <c r="E50" s="70"/>
      <c r="F50" s="91"/>
      <c r="G50" s="91"/>
      <c r="H50" s="91"/>
      <c r="I50" s="91"/>
      <c r="J50" s="91"/>
      <c r="K50" s="90"/>
    </row>
    <row r="51" spans="1:11">
      <c r="A51" s="93" t="s">
        <v>96</v>
      </c>
      <c r="B51" s="93"/>
      <c r="C51" s="93"/>
      <c r="D51" s="93"/>
      <c r="E51" s="93"/>
      <c r="F51" s="69"/>
      <c r="G51" s="69"/>
      <c r="H51" s="69"/>
      <c r="I51" s="69"/>
      <c r="J51" s="69"/>
      <c r="K51" s="92"/>
    </row>
  </sheetData>
  <mergeCells count="5">
    <mergeCell ref="G15:J15"/>
    <mergeCell ref="C4:F4"/>
    <mergeCell ref="G4:J4"/>
    <mergeCell ref="C29:F29"/>
    <mergeCell ref="G29:J29"/>
  </mergeCells>
  <phoneticPr fontId="10" type="noConversion"/>
  <pageMargins left="0.7" right="0.7" top="0.75" bottom="0.75" header="0.3" footer="0.3"/>
  <ignoredErrors>
    <ignoredError sqref="C23 J44 J42 J39:J40 J21:J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A5289-558C-4593-BCCD-1FB164A782AD}">
  <dimension ref="A1:O87"/>
  <sheetViews>
    <sheetView topLeftCell="A36" workbookViewId="0">
      <selection activeCell="A58" sqref="A58"/>
    </sheetView>
  </sheetViews>
  <sheetFormatPr defaultRowHeight="14.5"/>
  <cols>
    <col min="1" max="1" width="18.453125" style="63" bestFit="1" customWidth="1"/>
    <col min="2" max="3" width="8.7265625" style="63"/>
    <col min="4" max="4" width="9.81640625" style="63" bestFit="1" customWidth="1"/>
    <col min="5" max="6" width="11.26953125" style="63" bestFit="1" customWidth="1"/>
    <col min="7" max="7" width="9.6328125" style="63" bestFit="1" customWidth="1"/>
    <col min="8" max="10" width="8.7265625" style="63"/>
    <col min="11" max="11" width="8.90625" style="63" bestFit="1" customWidth="1"/>
    <col min="12" max="13" width="9.26953125" style="63" bestFit="1" customWidth="1"/>
    <col min="14" max="16384" width="8.7265625" style="63"/>
  </cols>
  <sheetData>
    <row r="1" spans="1:15">
      <c r="A1" s="145"/>
      <c r="B1" s="145">
        <v>2025</v>
      </c>
      <c r="C1" s="146"/>
      <c r="D1" s="146"/>
      <c r="E1" s="139"/>
      <c r="F1" s="146"/>
      <c r="G1" s="145">
        <v>2024</v>
      </c>
      <c r="H1" s="146"/>
      <c r="I1" s="146"/>
      <c r="J1" s="139"/>
      <c r="K1" s="146"/>
      <c r="L1" s="145">
        <v>2023</v>
      </c>
      <c r="M1" s="146"/>
      <c r="N1" s="146"/>
      <c r="O1" s="139"/>
    </row>
    <row r="2" spans="1:15" ht="17.5" thickBot="1">
      <c r="A2" s="145" t="s">
        <v>22</v>
      </c>
      <c r="B2" s="147" t="s">
        <v>77</v>
      </c>
      <c r="C2" s="148" t="s">
        <v>57</v>
      </c>
      <c r="D2" s="148" t="s">
        <v>78</v>
      </c>
      <c r="E2" s="140" t="s">
        <v>57</v>
      </c>
      <c r="F2" s="146"/>
      <c r="G2" s="155" t="s">
        <v>77</v>
      </c>
      <c r="H2" s="156" t="s">
        <v>57</v>
      </c>
      <c r="I2" s="156" t="s">
        <v>78</v>
      </c>
      <c r="J2" s="140" t="s">
        <v>57</v>
      </c>
      <c r="K2" s="146"/>
      <c r="L2" s="147">
        <v>2023</v>
      </c>
      <c r="M2" s="148" t="s">
        <v>57</v>
      </c>
      <c r="N2" s="148" t="s">
        <v>78</v>
      </c>
      <c r="O2" s="140" t="s">
        <v>57</v>
      </c>
    </row>
    <row r="3" spans="1:15" ht="15" thickTop="1">
      <c r="A3" s="145"/>
      <c r="B3" s="149" t="s">
        <v>79</v>
      </c>
      <c r="C3" s="150">
        <v>3212</v>
      </c>
      <c r="D3" s="151">
        <v>364</v>
      </c>
      <c r="E3" s="141">
        <v>3576</v>
      </c>
      <c r="F3" s="157"/>
      <c r="G3" s="149" t="s">
        <v>79</v>
      </c>
      <c r="H3" s="150">
        <v>3222</v>
      </c>
      <c r="I3" s="151">
        <v>393</v>
      </c>
      <c r="J3" s="141">
        <v>3615</v>
      </c>
      <c r="K3" s="146"/>
      <c r="L3" s="149" t="s">
        <v>79</v>
      </c>
      <c r="M3" s="150">
        <v>3230</v>
      </c>
      <c r="N3" s="151">
        <v>407</v>
      </c>
      <c r="O3" s="141">
        <v>3637</v>
      </c>
    </row>
    <row r="4" spans="1:15">
      <c r="A4" s="145"/>
      <c r="B4" s="149" t="s">
        <v>80</v>
      </c>
      <c r="C4" s="151">
        <v>817</v>
      </c>
      <c r="D4" s="151">
        <v>59</v>
      </c>
      <c r="E4" s="142">
        <v>876</v>
      </c>
      <c r="F4" s="157"/>
      <c r="G4" s="149" t="s">
        <v>80</v>
      </c>
      <c r="H4" s="151">
        <v>620</v>
      </c>
      <c r="I4" s="151">
        <v>62</v>
      </c>
      <c r="J4" s="142">
        <v>682</v>
      </c>
      <c r="K4" s="146"/>
      <c r="L4" s="149" t="s">
        <v>80</v>
      </c>
      <c r="M4" s="151">
        <v>529</v>
      </c>
      <c r="N4" s="151">
        <v>66</v>
      </c>
      <c r="O4" s="142">
        <v>595</v>
      </c>
    </row>
    <row r="5" spans="1:15">
      <c r="A5" s="145"/>
      <c r="B5" s="149" t="s">
        <v>81</v>
      </c>
      <c r="C5" s="151">
        <v>424</v>
      </c>
      <c r="D5" s="151">
        <v>-424</v>
      </c>
      <c r="E5" s="142">
        <v>0</v>
      </c>
      <c r="F5" s="157"/>
      <c r="G5" s="149" t="s">
        <v>81</v>
      </c>
      <c r="H5" s="151">
        <v>455</v>
      </c>
      <c r="I5" s="151">
        <v>-455</v>
      </c>
      <c r="J5" s="142">
        <v>0</v>
      </c>
      <c r="K5" s="146"/>
      <c r="L5" s="149" t="s">
        <v>81</v>
      </c>
      <c r="M5" s="151">
        <v>473</v>
      </c>
      <c r="N5" s="151">
        <v>-473</v>
      </c>
      <c r="O5" s="142">
        <v>0</v>
      </c>
    </row>
    <row r="6" spans="1:15">
      <c r="A6" s="145"/>
      <c r="B6" s="152" t="s">
        <v>1</v>
      </c>
      <c r="C6" s="153">
        <v>4453</v>
      </c>
      <c r="D6" s="154">
        <v>0</v>
      </c>
      <c r="E6" s="143">
        <v>4453</v>
      </c>
      <c r="F6" s="157"/>
      <c r="G6" s="149" t="s">
        <v>1</v>
      </c>
      <c r="H6" s="150">
        <v>4297</v>
      </c>
      <c r="I6" s="151">
        <v>0</v>
      </c>
      <c r="J6" s="143">
        <v>4297</v>
      </c>
      <c r="K6" s="146"/>
      <c r="L6" s="152" t="s">
        <v>1</v>
      </c>
      <c r="M6" s="153">
        <v>4232</v>
      </c>
      <c r="N6" s="154">
        <v>0</v>
      </c>
      <c r="O6" s="143">
        <v>4232</v>
      </c>
    </row>
    <row r="7" spans="1:15">
      <c r="A7" s="145"/>
      <c r="B7" s="146"/>
      <c r="C7" s="146"/>
      <c r="D7" s="146"/>
      <c r="E7" s="146"/>
      <c r="F7" s="146"/>
      <c r="G7" s="146"/>
      <c r="H7" s="146"/>
      <c r="I7" s="146"/>
      <c r="J7" s="146"/>
      <c r="K7" s="194"/>
      <c r="L7" s="194"/>
      <c r="M7" s="146"/>
      <c r="N7" s="146"/>
      <c r="O7" s="146"/>
    </row>
    <row r="8" spans="1:15">
      <c r="A8" s="145"/>
      <c r="B8" s="146"/>
      <c r="C8" s="146"/>
      <c r="D8" s="146"/>
      <c r="E8" s="146"/>
      <c r="F8" s="146"/>
      <c r="G8" s="146"/>
      <c r="H8" s="146"/>
      <c r="I8" s="146"/>
      <c r="J8" s="146"/>
      <c r="K8" s="194"/>
      <c r="L8" s="194"/>
      <c r="M8" s="146"/>
      <c r="N8" s="146"/>
      <c r="O8" s="146"/>
    </row>
    <row r="9" spans="1:15">
      <c r="A9" s="145"/>
      <c r="B9" s="145">
        <v>2025</v>
      </c>
      <c r="C9" s="146"/>
      <c r="D9" s="146"/>
      <c r="E9" s="146"/>
      <c r="F9" s="146"/>
      <c r="G9" s="145">
        <v>2024</v>
      </c>
      <c r="H9" s="146"/>
      <c r="I9" s="146"/>
      <c r="J9" s="146"/>
      <c r="K9" s="146"/>
      <c r="L9" s="145">
        <v>2023</v>
      </c>
      <c r="M9" s="146"/>
      <c r="N9" s="146"/>
      <c r="O9" s="146"/>
    </row>
    <row r="10" spans="1:15" ht="17.5" thickBot="1">
      <c r="A10" s="145" t="s">
        <v>12</v>
      </c>
      <c r="B10" s="147" t="s">
        <v>82</v>
      </c>
      <c r="C10" s="148" t="s">
        <v>57</v>
      </c>
      <c r="D10" s="148" t="s">
        <v>78</v>
      </c>
      <c r="E10" s="140" t="s">
        <v>57</v>
      </c>
      <c r="F10" s="146"/>
      <c r="G10" s="155" t="s">
        <v>82</v>
      </c>
      <c r="H10" s="156" t="s">
        <v>57</v>
      </c>
      <c r="I10" s="156" t="s">
        <v>78</v>
      </c>
      <c r="J10" s="140" t="s">
        <v>57</v>
      </c>
      <c r="K10" s="146"/>
      <c r="L10" s="147" t="s">
        <v>82</v>
      </c>
      <c r="M10" s="148" t="s">
        <v>57</v>
      </c>
      <c r="N10" s="148" t="s">
        <v>78</v>
      </c>
      <c r="O10" s="140" t="s">
        <v>57</v>
      </c>
    </row>
    <row r="11" spans="1:15" ht="15" thickTop="1">
      <c r="A11" s="145"/>
      <c r="B11" s="149" t="s">
        <v>79</v>
      </c>
      <c r="C11" s="150">
        <v>3212</v>
      </c>
      <c r="D11" s="151">
        <v>364</v>
      </c>
      <c r="E11" s="141">
        <v>3576</v>
      </c>
      <c r="F11" s="157"/>
      <c r="G11" s="149" t="s">
        <v>79</v>
      </c>
      <c r="H11" s="150">
        <v>3222</v>
      </c>
      <c r="I11" s="151">
        <v>393</v>
      </c>
      <c r="J11" s="141">
        <v>3615</v>
      </c>
      <c r="K11" s="146"/>
      <c r="L11" s="149" t="s">
        <v>79</v>
      </c>
      <c r="M11" s="150">
        <v>3230</v>
      </c>
      <c r="N11" s="151">
        <v>407</v>
      </c>
      <c r="O11" s="141">
        <v>3637</v>
      </c>
    </row>
    <row r="12" spans="1:15">
      <c r="A12" s="145"/>
      <c r="B12" s="149" t="s">
        <v>80</v>
      </c>
      <c r="C12" s="151">
        <v>126</v>
      </c>
      <c r="D12" s="151">
        <v>59</v>
      </c>
      <c r="E12" s="142">
        <v>185</v>
      </c>
      <c r="F12" s="157"/>
      <c r="G12" s="149" t="s">
        <v>80</v>
      </c>
      <c r="H12" s="151">
        <v>79</v>
      </c>
      <c r="I12" s="151">
        <v>62</v>
      </c>
      <c r="J12" s="142">
        <v>141</v>
      </c>
      <c r="K12" s="146"/>
      <c r="L12" s="149" t="s">
        <v>80</v>
      </c>
      <c r="M12" s="151">
        <v>61</v>
      </c>
      <c r="N12" s="151">
        <v>66</v>
      </c>
      <c r="O12" s="142">
        <v>127</v>
      </c>
    </row>
    <row r="13" spans="1:15">
      <c r="A13" s="145"/>
      <c r="B13" s="149" t="s">
        <v>81</v>
      </c>
      <c r="C13" s="151">
        <v>424</v>
      </c>
      <c r="D13" s="151">
        <v>-424</v>
      </c>
      <c r="E13" s="142">
        <v>0</v>
      </c>
      <c r="F13" s="157"/>
      <c r="G13" s="149" t="s">
        <v>81</v>
      </c>
      <c r="H13" s="151">
        <v>455</v>
      </c>
      <c r="I13" s="151">
        <v>-455</v>
      </c>
      <c r="J13" s="142">
        <v>0</v>
      </c>
      <c r="K13" s="146"/>
      <c r="L13" s="149" t="s">
        <v>81</v>
      </c>
      <c r="M13" s="151">
        <v>473</v>
      </c>
      <c r="N13" s="151">
        <v>-473</v>
      </c>
      <c r="O13" s="142">
        <v>0</v>
      </c>
    </row>
    <row r="14" spans="1:15">
      <c r="A14" s="145"/>
      <c r="B14" s="152" t="s">
        <v>1</v>
      </c>
      <c r="C14" s="153">
        <v>3762</v>
      </c>
      <c r="D14" s="154">
        <v>0</v>
      </c>
      <c r="E14" s="143">
        <v>3762</v>
      </c>
      <c r="F14" s="157"/>
      <c r="G14" s="149" t="s">
        <v>1</v>
      </c>
      <c r="H14" s="150">
        <v>3756</v>
      </c>
      <c r="I14" s="151">
        <v>0</v>
      </c>
      <c r="J14" s="143">
        <v>3756</v>
      </c>
      <c r="K14" s="146"/>
      <c r="L14" s="152" t="s">
        <v>1</v>
      </c>
      <c r="M14" s="153">
        <v>3764</v>
      </c>
      <c r="N14" s="154">
        <v>0</v>
      </c>
      <c r="O14" s="143">
        <v>3764</v>
      </c>
    </row>
    <row r="15" spans="1:15">
      <c r="A15" s="145"/>
      <c r="B15" s="146"/>
      <c r="C15" s="146"/>
      <c r="D15" s="146"/>
      <c r="E15" s="146"/>
      <c r="F15" s="146"/>
      <c r="G15" s="146"/>
      <c r="H15" s="146"/>
      <c r="I15" s="146"/>
      <c r="J15" s="146"/>
      <c r="K15" s="194"/>
      <c r="L15" s="194"/>
      <c r="M15" s="146"/>
      <c r="N15" s="146"/>
      <c r="O15" s="146"/>
    </row>
    <row r="16" spans="1:15">
      <c r="A16" s="145"/>
      <c r="B16" s="146"/>
      <c r="C16" s="146"/>
      <c r="D16" s="146"/>
      <c r="E16" s="146"/>
      <c r="F16" s="146"/>
      <c r="G16" s="146"/>
      <c r="H16" s="146"/>
      <c r="I16" s="146"/>
      <c r="J16" s="146"/>
      <c r="K16" s="194"/>
      <c r="L16" s="194"/>
      <c r="M16" s="146"/>
      <c r="N16" s="146"/>
      <c r="O16" s="146"/>
    </row>
    <row r="17" spans="1:15">
      <c r="A17" s="145"/>
      <c r="B17" s="145">
        <v>2025</v>
      </c>
      <c r="C17" s="146"/>
      <c r="D17" s="146"/>
      <c r="E17" s="139"/>
      <c r="F17" s="146"/>
      <c r="G17" s="145">
        <v>2024</v>
      </c>
      <c r="H17" s="146"/>
      <c r="I17" s="146"/>
      <c r="J17" s="139"/>
      <c r="K17" s="146"/>
      <c r="L17" s="145">
        <v>2023</v>
      </c>
      <c r="M17" s="146"/>
      <c r="N17" s="146"/>
      <c r="O17" s="139"/>
    </row>
    <row r="18" spans="1:15" ht="26" thickBot="1">
      <c r="A18" s="145" t="s">
        <v>40</v>
      </c>
      <c r="B18" s="147" t="s">
        <v>83</v>
      </c>
      <c r="C18" s="148" t="s">
        <v>57</v>
      </c>
      <c r="D18" s="148" t="s">
        <v>78</v>
      </c>
      <c r="E18" s="140" t="s">
        <v>57</v>
      </c>
      <c r="F18" s="146"/>
      <c r="G18" s="155" t="s">
        <v>83</v>
      </c>
      <c r="H18" s="156" t="s">
        <v>57</v>
      </c>
      <c r="I18" s="156" t="s">
        <v>78</v>
      </c>
      <c r="J18" s="140" t="s">
        <v>57</v>
      </c>
      <c r="K18" s="146"/>
      <c r="L18" s="147" t="s">
        <v>83</v>
      </c>
      <c r="M18" s="148" t="s">
        <v>57</v>
      </c>
      <c r="N18" s="148" t="s">
        <v>78</v>
      </c>
      <c r="O18" s="140" t="s">
        <v>57</v>
      </c>
    </row>
    <row r="19" spans="1:15" ht="15" thickTop="1">
      <c r="A19" s="145"/>
      <c r="B19" s="149" t="s">
        <v>79</v>
      </c>
      <c r="C19" s="151">
        <v>751</v>
      </c>
      <c r="D19" s="151">
        <v>194</v>
      </c>
      <c r="E19" s="142">
        <v>945</v>
      </c>
      <c r="F19" s="157"/>
      <c r="G19" s="149" t="s">
        <v>79</v>
      </c>
      <c r="H19" s="151">
        <v>727</v>
      </c>
      <c r="I19" s="151">
        <v>193</v>
      </c>
      <c r="J19" s="142">
        <v>920</v>
      </c>
      <c r="K19" s="146"/>
      <c r="L19" s="149" t="s">
        <v>79</v>
      </c>
      <c r="M19" s="151">
        <v>689</v>
      </c>
      <c r="N19" s="151">
        <v>197</v>
      </c>
      <c r="O19" s="142">
        <v>886</v>
      </c>
    </row>
    <row r="20" spans="1:15">
      <c r="A20" s="146"/>
      <c r="B20" s="149" t="s">
        <v>80</v>
      </c>
      <c r="C20" s="151">
        <v>126</v>
      </c>
      <c r="D20" s="151">
        <v>24</v>
      </c>
      <c r="E20" s="142">
        <v>150</v>
      </c>
      <c r="F20" s="157"/>
      <c r="G20" s="149" t="s">
        <v>80</v>
      </c>
      <c r="H20" s="151">
        <v>79</v>
      </c>
      <c r="I20" s="151">
        <v>29</v>
      </c>
      <c r="J20" s="142">
        <v>108</v>
      </c>
      <c r="K20" s="146"/>
      <c r="L20" s="149" t="s">
        <v>80</v>
      </c>
      <c r="M20" s="151">
        <v>61</v>
      </c>
      <c r="N20" s="151">
        <v>31</v>
      </c>
      <c r="O20" s="142">
        <v>92</v>
      </c>
    </row>
    <row r="21" spans="1:15">
      <c r="A21" s="146"/>
      <c r="B21" s="149" t="s">
        <v>81</v>
      </c>
      <c r="C21" s="151">
        <v>218</v>
      </c>
      <c r="D21" s="151">
        <v>-218</v>
      </c>
      <c r="E21" s="142">
        <v>0</v>
      </c>
      <c r="F21" s="157"/>
      <c r="G21" s="149" t="s">
        <v>81</v>
      </c>
      <c r="H21" s="151">
        <v>222</v>
      </c>
      <c r="I21" s="151">
        <v>-222</v>
      </c>
      <c r="J21" s="142">
        <v>0</v>
      </c>
      <c r="K21" s="146"/>
      <c r="L21" s="149" t="s">
        <v>81</v>
      </c>
      <c r="M21" s="151">
        <v>228</v>
      </c>
      <c r="N21" s="151">
        <v>-228</v>
      </c>
      <c r="O21" s="142">
        <v>0</v>
      </c>
    </row>
    <row r="22" spans="1:15" ht="33">
      <c r="A22" s="146"/>
      <c r="B22" s="152" t="s">
        <v>83</v>
      </c>
      <c r="C22" s="153">
        <v>1095</v>
      </c>
      <c r="D22" s="154">
        <v>0</v>
      </c>
      <c r="E22" s="143">
        <v>1095</v>
      </c>
      <c r="F22" s="157"/>
      <c r="G22" s="152" t="s">
        <v>83</v>
      </c>
      <c r="H22" s="153">
        <v>1028</v>
      </c>
      <c r="I22" s="154">
        <v>0</v>
      </c>
      <c r="J22" s="143">
        <v>1028</v>
      </c>
      <c r="K22" s="146"/>
      <c r="L22" s="152" t="s">
        <v>83</v>
      </c>
      <c r="M22" s="154">
        <v>978</v>
      </c>
      <c r="N22" s="154">
        <v>0</v>
      </c>
      <c r="O22" s="144">
        <v>978</v>
      </c>
    </row>
    <row r="23" spans="1:15" ht="22">
      <c r="A23" s="146"/>
      <c r="B23" s="149" t="s">
        <v>84</v>
      </c>
      <c r="C23" s="158">
        <v>0.29110000000000003</v>
      </c>
      <c r="D23" s="151"/>
      <c r="E23" s="159">
        <v>0.29110000000000003</v>
      </c>
      <c r="F23" s="157"/>
      <c r="G23" s="149" t="s">
        <v>84</v>
      </c>
      <c r="H23" s="158">
        <v>0.2737</v>
      </c>
      <c r="I23" s="151"/>
      <c r="J23" s="159">
        <v>0.2737</v>
      </c>
      <c r="K23" s="146"/>
      <c r="L23" s="149" t="s">
        <v>84</v>
      </c>
      <c r="M23" s="158">
        <v>0.25979999999999998</v>
      </c>
      <c r="N23" s="151"/>
      <c r="O23" s="159">
        <v>0.25979999999999998</v>
      </c>
    </row>
    <row r="27" spans="1:15">
      <c r="A27" s="145" t="s">
        <v>85</v>
      </c>
      <c r="I27" s="145" t="s">
        <v>87</v>
      </c>
    </row>
    <row r="28" spans="1:15">
      <c r="B28" s="191" t="s">
        <v>59</v>
      </c>
      <c r="C28" s="191"/>
      <c r="D28" s="161" t="s">
        <v>57</v>
      </c>
      <c r="E28" s="161" t="s">
        <v>79</v>
      </c>
      <c r="F28" s="161" t="s">
        <v>80</v>
      </c>
      <c r="G28" s="161" t="s">
        <v>81</v>
      </c>
      <c r="H28" s="162"/>
      <c r="I28" s="191" t="s">
        <v>59</v>
      </c>
      <c r="J28" s="191"/>
      <c r="K28" s="161" t="s">
        <v>57</v>
      </c>
      <c r="L28" s="161" t="s">
        <v>79</v>
      </c>
      <c r="M28" s="161" t="s">
        <v>80</v>
      </c>
    </row>
    <row r="29" spans="1:15">
      <c r="B29" s="190" t="s">
        <v>86</v>
      </c>
      <c r="C29" s="190"/>
      <c r="D29" s="171">
        <v>4232</v>
      </c>
      <c r="E29" s="172">
        <v>3230</v>
      </c>
      <c r="F29" s="173">
        <v>529</v>
      </c>
      <c r="G29" s="173">
        <v>473</v>
      </c>
      <c r="H29" s="160"/>
      <c r="I29" s="190" t="s">
        <v>86</v>
      </c>
      <c r="J29" s="190"/>
      <c r="K29" s="171">
        <v>4232</v>
      </c>
      <c r="L29" s="172">
        <v>3637</v>
      </c>
      <c r="M29" s="172">
        <v>595</v>
      </c>
    </row>
    <row r="30" spans="1:15">
      <c r="B30" s="190" t="s">
        <v>6</v>
      </c>
      <c r="C30" s="190"/>
      <c r="D30" s="171">
        <v>3764</v>
      </c>
      <c r="E30" s="172">
        <v>3230</v>
      </c>
      <c r="F30" s="173">
        <v>61</v>
      </c>
      <c r="G30" s="173">
        <v>473</v>
      </c>
      <c r="H30" s="160"/>
      <c r="I30" s="190" t="s">
        <v>6</v>
      </c>
      <c r="J30" s="190"/>
      <c r="K30" s="171">
        <v>3764</v>
      </c>
      <c r="L30" s="172">
        <v>3637</v>
      </c>
      <c r="M30" s="172">
        <v>127</v>
      </c>
    </row>
    <row r="31" spans="1:15">
      <c r="B31" s="190" t="s">
        <v>40</v>
      </c>
      <c r="C31" s="190"/>
      <c r="D31" s="171">
        <v>978</v>
      </c>
      <c r="E31" s="172">
        <v>689</v>
      </c>
      <c r="F31" s="173">
        <v>61</v>
      </c>
      <c r="G31" s="173">
        <v>228</v>
      </c>
      <c r="H31" s="160"/>
      <c r="I31" s="190" t="s">
        <v>40</v>
      </c>
      <c r="J31" s="190"/>
      <c r="K31" s="171">
        <v>978</v>
      </c>
      <c r="L31" s="172">
        <v>886</v>
      </c>
      <c r="M31" s="172">
        <v>92</v>
      </c>
    </row>
    <row r="32" spans="1:15">
      <c r="B32" s="190" t="s">
        <v>88</v>
      </c>
      <c r="C32" s="190"/>
      <c r="D32" s="174">
        <v>0.26</v>
      </c>
      <c r="E32" s="175">
        <v>0.21</v>
      </c>
      <c r="F32" s="175">
        <v>1</v>
      </c>
      <c r="G32" s="175">
        <v>0.48</v>
      </c>
      <c r="I32" s="190" t="s">
        <v>88</v>
      </c>
      <c r="J32" s="190"/>
      <c r="K32" s="174">
        <v>0.26</v>
      </c>
      <c r="L32" s="175">
        <v>0.24</v>
      </c>
      <c r="M32" s="175">
        <v>0.72</v>
      </c>
    </row>
    <row r="33" spans="2:13">
      <c r="B33" s="160" t="s">
        <v>60</v>
      </c>
      <c r="D33" s="171">
        <v>61</v>
      </c>
      <c r="E33" s="170">
        <v>0</v>
      </c>
      <c r="F33" s="170">
        <v>61</v>
      </c>
      <c r="G33" s="170">
        <v>0</v>
      </c>
      <c r="I33" s="160" t="s">
        <v>60</v>
      </c>
      <c r="K33" s="171">
        <v>61</v>
      </c>
      <c r="L33" s="170" t="s">
        <v>92</v>
      </c>
      <c r="M33" s="170">
        <v>61</v>
      </c>
    </row>
    <row r="34" spans="2:13">
      <c r="B34" s="160" t="s">
        <v>24</v>
      </c>
      <c r="D34" s="171">
        <v>3514</v>
      </c>
      <c r="E34" s="170">
        <v>2832</v>
      </c>
      <c r="F34" s="170">
        <v>682</v>
      </c>
      <c r="G34" s="170" t="s">
        <v>92</v>
      </c>
      <c r="I34" s="160" t="s">
        <v>24</v>
      </c>
      <c r="K34" s="171">
        <v>3514</v>
      </c>
      <c r="L34" s="170">
        <v>2832</v>
      </c>
      <c r="M34" s="170">
        <v>682</v>
      </c>
    </row>
    <row r="35" spans="2:13">
      <c r="B35" s="160" t="s">
        <v>25</v>
      </c>
      <c r="D35" s="171">
        <v>895000</v>
      </c>
      <c r="E35" s="170">
        <v>772000</v>
      </c>
      <c r="F35" s="170">
        <v>123000</v>
      </c>
      <c r="G35" s="170" t="s">
        <v>92</v>
      </c>
      <c r="I35" s="160" t="s">
        <v>25</v>
      </c>
      <c r="K35" s="171">
        <v>895000</v>
      </c>
      <c r="L35" s="170">
        <v>772000</v>
      </c>
      <c r="M35" s="170">
        <v>123000</v>
      </c>
    </row>
    <row r="36" spans="2:13">
      <c r="D36" s="163"/>
    </row>
    <row r="37" spans="2:13" ht="14.5" customHeight="1">
      <c r="B37" s="191" t="s">
        <v>45</v>
      </c>
      <c r="C37" s="191"/>
      <c r="D37" s="161" t="s">
        <v>57</v>
      </c>
      <c r="E37" s="161" t="s">
        <v>79</v>
      </c>
      <c r="F37" s="161" t="s">
        <v>80</v>
      </c>
      <c r="G37" s="161" t="s">
        <v>81</v>
      </c>
      <c r="H37" s="162"/>
      <c r="I37" s="191" t="s">
        <v>45</v>
      </c>
      <c r="J37" s="191"/>
      <c r="K37" s="161" t="s">
        <v>57</v>
      </c>
      <c r="L37" s="161" t="s">
        <v>79</v>
      </c>
      <c r="M37" s="161" t="s">
        <v>80</v>
      </c>
    </row>
    <row r="38" spans="2:13">
      <c r="B38" s="190" t="s">
        <v>86</v>
      </c>
      <c r="C38" s="190"/>
      <c r="D38" s="171">
        <v>1053</v>
      </c>
      <c r="E38" s="170">
        <v>799</v>
      </c>
      <c r="F38" s="168">
        <v>139</v>
      </c>
      <c r="G38" s="168">
        <v>115</v>
      </c>
      <c r="I38" s="190" t="s">
        <v>86</v>
      </c>
      <c r="J38" s="190"/>
      <c r="K38" s="171">
        <v>1053</v>
      </c>
      <c r="L38" s="167">
        <v>898</v>
      </c>
      <c r="M38" s="167">
        <v>156</v>
      </c>
    </row>
    <row r="39" spans="2:13">
      <c r="B39" s="190" t="s">
        <v>6</v>
      </c>
      <c r="C39" s="190"/>
      <c r="D39" s="171">
        <v>930</v>
      </c>
      <c r="E39" s="167">
        <v>799</v>
      </c>
      <c r="F39" s="168">
        <v>16</v>
      </c>
      <c r="G39" s="168">
        <v>115</v>
      </c>
      <c r="I39" s="190" t="s">
        <v>6</v>
      </c>
      <c r="J39" s="190"/>
      <c r="K39" s="171">
        <v>930</v>
      </c>
      <c r="L39" s="167">
        <v>898</v>
      </c>
      <c r="M39" s="167">
        <v>33</v>
      </c>
    </row>
    <row r="40" spans="2:13">
      <c r="B40" s="160" t="s">
        <v>60</v>
      </c>
      <c r="D40" s="171">
        <v>16</v>
      </c>
      <c r="E40" s="167">
        <v>0</v>
      </c>
      <c r="F40" s="168">
        <v>16</v>
      </c>
      <c r="G40" s="168">
        <v>0</v>
      </c>
      <c r="I40" s="160" t="s">
        <v>60</v>
      </c>
      <c r="K40" s="171">
        <v>16</v>
      </c>
      <c r="L40" s="167">
        <v>0</v>
      </c>
      <c r="M40" s="167">
        <v>16</v>
      </c>
    </row>
    <row r="42" spans="2:13">
      <c r="B42" s="164" t="s">
        <v>27</v>
      </c>
      <c r="C42" s="161"/>
      <c r="D42" s="161" t="s">
        <v>57</v>
      </c>
      <c r="E42" s="161" t="s">
        <v>79</v>
      </c>
      <c r="F42" s="161" t="s">
        <v>80</v>
      </c>
      <c r="G42" s="161" t="s">
        <v>81</v>
      </c>
      <c r="H42" s="162"/>
      <c r="I42" s="191" t="s">
        <v>27</v>
      </c>
      <c r="J42" s="191"/>
      <c r="K42" s="161" t="s">
        <v>57</v>
      </c>
      <c r="L42" s="161" t="s">
        <v>79</v>
      </c>
      <c r="M42" s="161" t="s">
        <v>80</v>
      </c>
    </row>
    <row r="43" spans="2:13">
      <c r="B43" s="190" t="s">
        <v>86</v>
      </c>
      <c r="C43" s="190"/>
      <c r="D43" s="171">
        <v>2123</v>
      </c>
      <c r="E43" s="167">
        <v>1613</v>
      </c>
      <c r="F43" s="168">
        <v>287</v>
      </c>
      <c r="G43" s="168">
        <v>223</v>
      </c>
      <c r="H43" s="177"/>
      <c r="I43" s="192" t="s">
        <v>86</v>
      </c>
      <c r="J43" s="192"/>
      <c r="K43" s="171">
        <v>2123</v>
      </c>
      <c r="L43" s="177">
        <v>1805</v>
      </c>
      <c r="M43" s="177">
        <v>318</v>
      </c>
    </row>
    <row r="44" spans="2:13">
      <c r="B44" s="190" t="s">
        <v>6</v>
      </c>
      <c r="C44" s="190"/>
      <c r="D44" s="166">
        <v>1871</v>
      </c>
      <c r="E44" s="167">
        <v>1613</v>
      </c>
      <c r="F44" s="168">
        <v>35</v>
      </c>
      <c r="G44" s="168">
        <v>223</v>
      </c>
      <c r="H44" s="177"/>
      <c r="I44" s="192" t="s">
        <v>6</v>
      </c>
      <c r="J44" s="192"/>
      <c r="K44" s="166">
        <v>1871</v>
      </c>
      <c r="L44" s="177">
        <v>1805</v>
      </c>
      <c r="M44" s="177">
        <v>66</v>
      </c>
    </row>
    <row r="45" spans="2:13">
      <c r="B45" s="190" t="s">
        <v>40</v>
      </c>
      <c r="C45" s="190"/>
      <c r="D45" s="171">
        <v>503</v>
      </c>
      <c r="E45" s="167">
        <v>346</v>
      </c>
      <c r="F45" s="168">
        <v>35</v>
      </c>
      <c r="G45" s="168">
        <v>122</v>
      </c>
      <c r="H45" s="177"/>
      <c r="I45" s="192" t="s">
        <v>40</v>
      </c>
      <c r="J45" s="192"/>
      <c r="K45" s="171">
        <v>503</v>
      </c>
      <c r="L45" s="177">
        <v>453</v>
      </c>
      <c r="M45" s="177">
        <v>50</v>
      </c>
    </row>
    <row r="46" spans="2:13">
      <c r="B46" s="190" t="s">
        <v>88</v>
      </c>
      <c r="C46" s="190"/>
      <c r="D46" s="174">
        <v>0.26900000000000002</v>
      </c>
      <c r="E46" s="169">
        <v>0.215</v>
      </c>
      <c r="F46" s="181">
        <v>1</v>
      </c>
      <c r="G46" s="181">
        <v>0.54700000000000004</v>
      </c>
      <c r="H46" s="177"/>
      <c r="I46" s="192" t="s">
        <v>88</v>
      </c>
      <c r="J46" s="192"/>
      <c r="K46" s="174">
        <v>0.26900000000000002</v>
      </c>
      <c r="L46" s="169">
        <v>0.25</v>
      </c>
      <c r="M46" s="169">
        <v>0.76</v>
      </c>
    </row>
    <row r="47" spans="2:13">
      <c r="B47" s="160" t="s">
        <v>60</v>
      </c>
      <c r="D47" s="171">
        <v>35</v>
      </c>
      <c r="E47" s="177">
        <v>0</v>
      </c>
      <c r="F47" s="177">
        <v>35</v>
      </c>
      <c r="G47" s="177">
        <v>0</v>
      </c>
      <c r="H47" s="177"/>
      <c r="I47" s="177" t="s">
        <v>60</v>
      </c>
      <c r="J47" s="177"/>
      <c r="K47" s="171">
        <v>35</v>
      </c>
      <c r="L47" s="177">
        <v>0</v>
      </c>
      <c r="M47" s="177">
        <v>35</v>
      </c>
    </row>
    <row r="48" spans="2:13">
      <c r="E48" s="177"/>
      <c r="F48" s="177"/>
      <c r="G48" s="177"/>
      <c r="H48" s="177"/>
      <c r="I48" s="177"/>
      <c r="J48" s="177"/>
      <c r="K48" s="177"/>
      <c r="L48" s="177"/>
      <c r="M48" s="177"/>
    </row>
    <row r="49" spans="2:13">
      <c r="B49" s="164" t="s">
        <v>89</v>
      </c>
      <c r="C49" s="161"/>
      <c r="D49" s="161" t="s">
        <v>57</v>
      </c>
      <c r="E49" s="179" t="s">
        <v>79</v>
      </c>
      <c r="F49" s="179" t="s">
        <v>80</v>
      </c>
      <c r="G49" s="179" t="s">
        <v>81</v>
      </c>
      <c r="H49" s="180"/>
      <c r="I49" s="193" t="s">
        <v>48</v>
      </c>
      <c r="J49" s="193"/>
      <c r="K49" s="179" t="s">
        <v>57</v>
      </c>
      <c r="L49" s="179" t="s">
        <v>79</v>
      </c>
      <c r="M49" s="179" t="s">
        <v>80</v>
      </c>
    </row>
    <row r="50" spans="2:13">
      <c r="B50" s="190" t="s">
        <v>86</v>
      </c>
      <c r="C50" s="190"/>
      <c r="D50" s="171">
        <v>1081</v>
      </c>
      <c r="E50" s="177">
        <v>809</v>
      </c>
      <c r="F50" s="177">
        <v>157</v>
      </c>
      <c r="G50" s="177">
        <v>115</v>
      </c>
      <c r="H50" s="177"/>
      <c r="I50" s="192" t="s">
        <v>86</v>
      </c>
      <c r="J50" s="192"/>
      <c r="K50" s="171">
        <v>1081</v>
      </c>
      <c r="L50" s="177">
        <v>908</v>
      </c>
      <c r="M50" s="177">
        <v>173</v>
      </c>
    </row>
    <row r="51" spans="2:13">
      <c r="B51" s="190" t="s">
        <v>6</v>
      </c>
      <c r="C51" s="190"/>
      <c r="D51" s="171">
        <v>947</v>
      </c>
      <c r="E51" s="177">
        <v>809</v>
      </c>
      <c r="F51" s="177">
        <v>23</v>
      </c>
      <c r="G51" s="177">
        <v>115</v>
      </c>
      <c r="H51" s="177"/>
      <c r="I51" s="192" t="s">
        <v>6</v>
      </c>
      <c r="J51" s="192"/>
      <c r="K51" s="171">
        <v>947</v>
      </c>
      <c r="L51" s="177">
        <v>908</v>
      </c>
      <c r="M51" s="177">
        <v>39</v>
      </c>
    </row>
    <row r="52" spans="2:13">
      <c r="B52" s="160" t="s">
        <v>60</v>
      </c>
      <c r="D52" s="171">
        <v>23</v>
      </c>
      <c r="E52" s="177">
        <v>0</v>
      </c>
      <c r="F52" s="177">
        <v>23</v>
      </c>
      <c r="G52" s="177">
        <v>0</v>
      </c>
      <c r="H52" s="177"/>
      <c r="I52" s="177" t="s">
        <v>60</v>
      </c>
      <c r="J52" s="177"/>
      <c r="K52" s="171">
        <v>23</v>
      </c>
      <c r="L52" s="177">
        <v>0</v>
      </c>
      <c r="M52" s="177">
        <v>23</v>
      </c>
    </row>
    <row r="53" spans="2:13">
      <c r="E53" s="177"/>
      <c r="F53" s="177"/>
      <c r="G53" s="177"/>
      <c r="H53" s="177"/>
      <c r="I53" s="177"/>
      <c r="J53" s="177"/>
      <c r="K53" s="177"/>
      <c r="L53" s="177"/>
      <c r="M53" s="177"/>
    </row>
    <row r="54" spans="2:13" ht="14.5" customHeight="1">
      <c r="B54" s="165" t="s">
        <v>90</v>
      </c>
      <c r="C54" s="161"/>
      <c r="D54" s="161" t="s">
        <v>57</v>
      </c>
      <c r="E54" s="179" t="s">
        <v>79</v>
      </c>
      <c r="F54" s="179" t="s">
        <v>80</v>
      </c>
      <c r="G54" s="179" t="s">
        <v>81</v>
      </c>
      <c r="H54" s="180"/>
      <c r="I54" s="193" t="s">
        <v>4</v>
      </c>
      <c r="J54" s="193"/>
      <c r="K54" s="179" t="s">
        <v>57</v>
      </c>
      <c r="L54" s="179" t="s">
        <v>79</v>
      </c>
      <c r="M54" s="179" t="s">
        <v>80</v>
      </c>
    </row>
    <row r="55" spans="2:13">
      <c r="B55" s="190" t="s">
        <v>86</v>
      </c>
      <c r="C55" s="190"/>
      <c r="D55" s="171">
        <v>4297</v>
      </c>
      <c r="E55" s="177">
        <v>3222</v>
      </c>
      <c r="F55" s="177">
        <v>620</v>
      </c>
      <c r="G55" s="177">
        <v>455</v>
      </c>
      <c r="H55" s="177"/>
      <c r="I55" s="192" t="s">
        <v>86</v>
      </c>
      <c r="J55" s="192"/>
      <c r="K55" s="171">
        <v>4297</v>
      </c>
      <c r="L55" s="177">
        <v>3615</v>
      </c>
      <c r="M55" s="177">
        <v>682</v>
      </c>
    </row>
    <row r="56" spans="2:13">
      <c r="B56" s="190" t="s">
        <v>6</v>
      </c>
      <c r="C56" s="190"/>
      <c r="D56" s="171">
        <v>3756</v>
      </c>
      <c r="E56" s="177">
        <v>3222</v>
      </c>
      <c r="F56" s="177">
        <v>79</v>
      </c>
      <c r="G56" s="177">
        <v>455</v>
      </c>
      <c r="H56" s="177"/>
      <c r="I56" s="192" t="s">
        <v>6</v>
      </c>
      <c r="J56" s="192"/>
      <c r="K56" s="171">
        <v>3756</v>
      </c>
      <c r="L56" s="177">
        <v>3615</v>
      </c>
      <c r="M56" s="177">
        <v>141</v>
      </c>
    </row>
    <row r="57" spans="2:13">
      <c r="B57" s="190" t="s">
        <v>40</v>
      </c>
      <c r="C57" s="190"/>
      <c r="D57" s="171">
        <v>1028</v>
      </c>
      <c r="E57" s="177">
        <v>727</v>
      </c>
      <c r="F57" s="177">
        <v>79</v>
      </c>
      <c r="G57" s="177">
        <v>222</v>
      </c>
      <c r="H57" s="177"/>
      <c r="I57" s="192" t="s">
        <v>40</v>
      </c>
      <c r="J57" s="192"/>
      <c r="K57" s="171">
        <v>1028</v>
      </c>
      <c r="L57" s="177">
        <v>920</v>
      </c>
      <c r="M57" s="177">
        <v>108</v>
      </c>
    </row>
    <row r="58" spans="2:13">
      <c r="B58" s="190" t="s">
        <v>88</v>
      </c>
      <c r="C58" s="190"/>
      <c r="D58" s="174">
        <v>0.27</v>
      </c>
      <c r="E58" s="177">
        <v>0.23</v>
      </c>
      <c r="F58" s="177">
        <v>1</v>
      </c>
      <c r="G58" s="177">
        <v>0.49</v>
      </c>
      <c r="H58" s="177"/>
      <c r="I58" s="192" t="s">
        <v>88</v>
      </c>
      <c r="J58" s="192"/>
      <c r="K58" s="178">
        <v>0.27</v>
      </c>
      <c r="L58" s="177">
        <v>0.25</v>
      </c>
      <c r="M58" s="177">
        <v>0.77</v>
      </c>
    </row>
    <row r="59" spans="2:13">
      <c r="B59" s="160" t="s">
        <v>60</v>
      </c>
      <c r="D59" s="171">
        <v>79</v>
      </c>
      <c r="E59" s="177">
        <v>0</v>
      </c>
      <c r="F59" s="177">
        <v>79</v>
      </c>
      <c r="G59" s="177">
        <v>0</v>
      </c>
      <c r="H59" s="177"/>
      <c r="I59" s="177" t="s">
        <v>60</v>
      </c>
      <c r="J59" s="177"/>
      <c r="K59" s="171">
        <v>79</v>
      </c>
      <c r="L59" s="177">
        <v>0</v>
      </c>
      <c r="M59" s="177">
        <v>79</v>
      </c>
    </row>
    <row r="60" spans="2:13">
      <c r="B60" s="160" t="s">
        <v>24</v>
      </c>
      <c r="D60" s="171">
        <v>3989</v>
      </c>
      <c r="E60" s="177">
        <v>2873</v>
      </c>
      <c r="F60" s="177">
        <v>1116</v>
      </c>
      <c r="G60" s="170" t="s">
        <v>92</v>
      </c>
      <c r="H60" s="177"/>
      <c r="I60" s="177" t="s">
        <v>24</v>
      </c>
      <c r="J60" s="177"/>
      <c r="K60" s="171">
        <v>3989</v>
      </c>
      <c r="L60" s="177">
        <v>2873</v>
      </c>
      <c r="M60" s="177">
        <v>1116</v>
      </c>
    </row>
    <row r="61" spans="2:13">
      <c r="B61" s="160" t="s">
        <v>25</v>
      </c>
      <c r="D61" s="171">
        <v>961000</v>
      </c>
      <c r="E61" s="177">
        <v>776000</v>
      </c>
      <c r="F61" s="177">
        <v>185000</v>
      </c>
      <c r="G61" s="170" t="s">
        <v>92</v>
      </c>
      <c r="H61" s="177"/>
      <c r="I61" s="177" t="s">
        <v>25</v>
      </c>
      <c r="J61" s="177"/>
      <c r="K61" s="171">
        <v>961000</v>
      </c>
      <c r="L61" s="177">
        <v>776000</v>
      </c>
      <c r="M61" s="177">
        <v>185000</v>
      </c>
    </row>
    <row r="62" spans="2:13">
      <c r="E62" s="177"/>
      <c r="F62" s="177"/>
      <c r="G62" s="177"/>
      <c r="H62" s="177"/>
      <c r="I62" s="177"/>
      <c r="J62" s="177"/>
      <c r="K62" s="177"/>
      <c r="L62" s="177"/>
      <c r="M62" s="177"/>
    </row>
    <row r="63" spans="2:13">
      <c r="B63" s="164" t="s">
        <v>44</v>
      </c>
      <c r="C63" s="161"/>
      <c r="D63" s="161" t="s">
        <v>57</v>
      </c>
      <c r="E63" s="179" t="s">
        <v>79</v>
      </c>
      <c r="F63" s="179" t="s">
        <v>80</v>
      </c>
      <c r="G63" s="179" t="s">
        <v>81</v>
      </c>
      <c r="H63" s="180"/>
      <c r="I63" s="193" t="s">
        <v>44</v>
      </c>
      <c r="J63" s="193"/>
      <c r="K63" s="179" t="s">
        <v>57</v>
      </c>
      <c r="L63" s="179" t="s">
        <v>79</v>
      </c>
      <c r="M63" s="179" t="s">
        <v>80</v>
      </c>
    </row>
    <row r="64" spans="2:13">
      <c r="B64" s="190" t="s">
        <v>86</v>
      </c>
      <c r="C64" s="190"/>
      <c r="D64" s="171">
        <v>1072</v>
      </c>
      <c r="E64" s="177">
        <v>802</v>
      </c>
      <c r="F64" s="177">
        <v>171</v>
      </c>
      <c r="G64" s="177">
        <v>99</v>
      </c>
      <c r="H64" s="177"/>
      <c r="I64" s="192" t="s">
        <v>86</v>
      </c>
      <c r="J64" s="192"/>
      <c r="K64" s="171">
        <v>1072</v>
      </c>
      <c r="L64" s="177">
        <v>888</v>
      </c>
      <c r="M64" s="177">
        <v>184</v>
      </c>
    </row>
    <row r="65" spans="2:13">
      <c r="B65" s="190" t="s">
        <v>6</v>
      </c>
      <c r="C65" s="190"/>
      <c r="D65" s="171">
        <v>924</v>
      </c>
      <c r="E65" s="177">
        <v>802</v>
      </c>
      <c r="F65" s="177">
        <v>23</v>
      </c>
      <c r="G65" s="177">
        <v>99</v>
      </c>
      <c r="H65" s="177"/>
      <c r="I65" s="192" t="s">
        <v>6</v>
      </c>
      <c r="J65" s="192"/>
      <c r="K65" s="171">
        <v>924</v>
      </c>
      <c r="L65" s="177">
        <v>888</v>
      </c>
      <c r="M65" s="177">
        <v>36</v>
      </c>
    </row>
    <row r="66" spans="2:13">
      <c r="B66" s="160" t="s">
        <v>60</v>
      </c>
      <c r="D66" s="171">
        <v>23</v>
      </c>
      <c r="E66" s="177">
        <v>0</v>
      </c>
      <c r="F66" s="177">
        <v>23</v>
      </c>
      <c r="G66" s="177">
        <v>0</v>
      </c>
      <c r="H66" s="177"/>
      <c r="I66" s="177" t="s">
        <v>60</v>
      </c>
      <c r="J66" s="177"/>
      <c r="K66" s="171">
        <v>23</v>
      </c>
      <c r="L66" s="177">
        <v>0</v>
      </c>
      <c r="M66" s="177">
        <v>23</v>
      </c>
    </row>
    <row r="68" spans="2:13">
      <c r="B68" s="164" t="s">
        <v>42</v>
      </c>
      <c r="C68" s="161"/>
      <c r="D68" s="161" t="s">
        <v>57</v>
      </c>
      <c r="E68" s="161" t="s">
        <v>79</v>
      </c>
      <c r="F68" s="161" t="s">
        <v>80</v>
      </c>
      <c r="G68" s="161" t="s">
        <v>81</v>
      </c>
      <c r="H68" s="162"/>
      <c r="I68" s="191" t="s">
        <v>42</v>
      </c>
      <c r="J68" s="191"/>
      <c r="K68" s="161" t="s">
        <v>57</v>
      </c>
      <c r="L68" s="161" t="s">
        <v>79</v>
      </c>
      <c r="M68" s="161" t="s">
        <v>80</v>
      </c>
    </row>
    <row r="69" spans="2:13">
      <c r="B69" s="190" t="s">
        <v>86</v>
      </c>
      <c r="C69" s="190"/>
      <c r="D69" s="171">
        <v>2161</v>
      </c>
      <c r="E69" s="160">
        <v>1593</v>
      </c>
      <c r="F69" s="160">
        <v>361</v>
      </c>
      <c r="G69" s="160">
        <v>207</v>
      </c>
      <c r="H69" s="160"/>
      <c r="I69" s="190" t="s">
        <v>86</v>
      </c>
      <c r="J69" s="190"/>
      <c r="K69" s="171">
        <v>2161</v>
      </c>
      <c r="L69" s="160">
        <v>1770</v>
      </c>
      <c r="M69" s="160">
        <v>391</v>
      </c>
    </row>
    <row r="70" spans="2:13">
      <c r="B70" s="190" t="s">
        <v>6</v>
      </c>
      <c r="C70" s="190"/>
      <c r="D70" s="166">
        <v>1850</v>
      </c>
      <c r="E70" s="160">
        <v>1593</v>
      </c>
      <c r="F70" s="160">
        <v>50</v>
      </c>
      <c r="G70" s="160">
        <v>207</v>
      </c>
      <c r="H70" s="160"/>
      <c r="I70" s="190" t="s">
        <v>6</v>
      </c>
      <c r="J70" s="190"/>
      <c r="K70" s="166">
        <v>1850</v>
      </c>
      <c r="L70" s="160">
        <v>1770</v>
      </c>
      <c r="M70" s="160">
        <v>80</v>
      </c>
    </row>
    <row r="71" spans="2:13">
      <c r="B71" s="190" t="s">
        <v>40</v>
      </c>
      <c r="C71" s="190"/>
      <c r="D71" s="171">
        <v>523</v>
      </c>
      <c r="E71" s="160">
        <v>375</v>
      </c>
      <c r="F71" s="160">
        <v>50</v>
      </c>
      <c r="G71" s="160">
        <v>98</v>
      </c>
      <c r="H71" s="160"/>
      <c r="I71" s="190" t="s">
        <v>40</v>
      </c>
      <c r="J71" s="190"/>
      <c r="K71" s="171">
        <v>523</v>
      </c>
      <c r="L71" s="160">
        <v>461</v>
      </c>
      <c r="M71" s="160">
        <v>62</v>
      </c>
    </row>
    <row r="72" spans="2:13">
      <c r="B72" s="190" t="s">
        <v>88</v>
      </c>
      <c r="C72" s="190"/>
      <c r="D72" s="174">
        <v>0.28000000000000003</v>
      </c>
      <c r="E72" s="176">
        <v>0.24</v>
      </c>
      <c r="F72" s="176">
        <v>1</v>
      </c>
      <c r="G72" s="176">
        <v>0.47</v>
      </c>
      <c r="H72" s="160"/>
      <c r="I72" s="190" t="s">
        <v>88</v>
      </c>
      <c r="J72" s="190"/>
      <c r="K72" s="174">
        <v>0.28000000000000003</v>
      </c>
      <c r="L72" s="176">
        <v>0.26</v>
      </c>
      <c r="M72" s="176">
        <v>0.77</v>
      </c>
    </row>
    <row r="73" spans="2:13">
      <c r="B73" s="160" t="s">
        <v>60</v>
      </c>
      <c r="D73" s="171">
        <v>50</v>
      </c>
      <c r="E73" s="160">
        <v>0</v>
      </c>
      <c r="F73" s="160">
        <v>50</v>
      </c>
      <c r="G73" s="160">
        <v>0</v>
      </c>
      <c r="H73" s="160"/>
      <c r="I73" s="160" t="s">
        <v>60</v>
      </c>
      <c r="J73" s="160"/>
      <c r="K73" s="171">
        <v>50</v>
      </c>
      <c r="L73" s="160">
        <v>0</v>
      </c>
      <c r="M73" s="160">
        <v>50</v>
      </c>
    </row>
    <row r="74" spans="2:13">
      <c r="D74" s="163"/>
      <c r="E74" s="160"/>
      <c r="F74" s="160"/>
      <c r="G74" s="160"/>
      <c r="H74" s="160"/>
      <c r="I74" s="160"/>
      <c r="J74" s="160"/>
      <c r="K74" s="163"/>
      <c r="L74" s="160"/>
      <c r="M74" s="160"/>
    </row>
    <row r="75" spans="2:13">
      <c r="B75" s="191" t="s">
        <v>50</v>
      </c>
      <c r="C75" s="191"/>
      <c r="D75" s="161" t="s">
        <v>57</v>
      </c>
      <c r="E75" s="161" t="s">
        <v>79</v>
      </c>
      <c r="F75" s="161" t="s">
        <v>80</v>
      </c>
      <c r="G75" s="161" t="s">
        <v>81</v>
      </c>
      <c r="H75" s="162"/>
      <c r="I75" s="191" t="s">
        <v>50</v>
      </c>
      <c r="J75" s="191"/>
      <c r="K75" s="161" t="s">
        <v>57</v>
      </c>
      <c r="L75" s="161" t="s">
        <v>79</v>
      </c>
      <c r="M75" s="161" t="s">
        <v>80</v>
      </c>
    </row>
    <row r="76" spans="2:13">
      <c r="B76" s="190" t="s">
        <v>86</v>
      </c>
      <c r="C76" s="190"/>
      <c r="D76" s="171">
        <v>1125</v>
      </c>
      <c r="E76" s="160">
        <v>806</v>
      </c>
      <c r="F76" s="160">
        <v>213</v>
      </c>
      <c r="G76" s="160">
        <v>106</v>
      </c>
      <c r="H76" s="160"/>
      <c r="I76" s="190" t="s">
        <v>86</v>
      </c>
      <c r="J76" s="190"/>
      <c r="K76" s="171">
        <v>1125</v>
      </c>
      <c r="L76" s="160">
        <v>899</v>
      </c>
      <c r="M76" s="160">
        <v>226</v>
      </c>
    </row>
    <row r="77" spans="2:13">
      <c r="B77" s="190" t="s">
        <v>6</v>
      </c>
      <c r="C77" s="190"/>
      <c r="D77" s="171">
        <v>947</v>
      </c>
      <c r="E77" s="160">
        <v>806</v>
      </c>
      <c r="F77" s="160">
        <v>35</v>
      </c>
      <c r="G77" s="160">
        <v>106</v>
      </c>
      <c r="H77" s="160"/>
      <c r="I77" s="190" t="s">
        <v>6</v>
      </c>
      <c r="J77" s="190"/>
      <c r="K77" s="171">
        <v>947</v>
      </c>
      <c r="L77" s="160">
        <v>899</v>
      </c>
      <c r="M77" s="160">
        <v>49</v>
      </c>
    </row>
    <row r="78" spans="2:13">
      <c r="B78" s="160" t="s">
        <v>60</v>
      </c>
      <c r="D78" s="171">
        <v>35</v>
      </c>
      <c r="E78" s="160">
        <v>0</v>
      </c>
      <c r="F78" s="160">
        <v>35</v>
      </c>
      <c r="G78" s="160">
        <v>0</v>
      </c>
      <c r="H78" s="160"/>
      <c r="I78" s="160" t="s">
        <v>60</v>
      </c>
      <c r="J78" s="160"/>
      <c r="K78" s="171">
        <v>35</v>
      </c>
      <c r="L78" s="160">
        <v>0</v>
      </c>
      <c r="M78" s="160">
        <v>35</v>
      </c>
    </row>
    <row r="79" spans="2:13">
      <c r="E79" s="160"/>
      <c r="F79" s="160"/>
      <c r="G79" s="160"/>
      <c r="H79" s="160"/>
      <c r="I79" s="160"/>
      <c r="J79" s="160"/>
      <c r="K79" s="160"/>
      <c r="L79" s="160"/>
      <c r="M79" s="160"/>
    </row>
    <row r="80" spans="2:13" ht="14.5" customHeight="1">
      <c r="B80" s="191" t="s">
        <v>91</v>
      </c>
      <c r="C80" s="191"/>
      <c r="D80" s="161" t="s">
        <v>57</v>
      </c>
      <c r="E80" s="161" t="s">
        <v>79</v>
      </c>
      <c r="F80" s="161" t="s">
        <v>80</v>
      </c>
      <c r="G80" s="161" t="s">
        <v>81</v>
      </c>
      <c r="H80" s="162"/>
      <c r="I80" s="191" t="s">
        <v>91</v>
      </c>
      <c r="J80" s="191"/>
      <c r="K80" s="161" t="s">
        <v>57</v>
      </c>
      <c r="L80" s="161" t="s">
        <v>79</v>
      </c>
      <c r="M80" s="161" t="s">
        <v>80</v>
      </c>
    </row>
    <row r="81" spans="2:13">
      <c r="B81" s="190" t="s">
        <v>86</v>
      </c>
      <c r="C81" s="190"/>
      <c r="D81" s="171">
        <v>4453</v>
      </c>
      <c r="E81" s="160">
        <v>3212</v>
      </c>
      <c r="F81" s="160">
        <v>817</v>
      </c>
      <c r="G81" s="160">
        <v>424</v>
      </c>
      <c r="H81" s="160"/>
      <c r="I81" s="190" t="s">
        <v>86</v>
      </c>
      <c r="J81" s="190"/>
      <c r="K81" s="171">
        <v>4453</v>
      </c>
      <c r="L81" s="160">
        <v>3576</v>
      </c>
      <c r="M81" s="160">
        <v>876</v>
      </c>
    </row>
    <row r="82" spans="2:13">
      <c r="B82" s="190" t="s">
        <v>6</v>
      </c>
      <c r="C82" s="190"/>
      <c r="D82" s="171">
        <v>3762</v>
      </c>
      <c r="E82" s="160">
        <v>3212</v>
      </c>
      <c r="F82" s="160">
        <v>126</v>
      </c>
      <c r="G82" s="160">
        <v>424</v>
      </c>
      <c r="H82" s="160"/>
      <c r="I82" s="190" t="s">
        <v>6</v>
      </c>
      <c r="J82" s="190"/>
      <c r="K82" s="171">
        <v>3762</v>
      </c>
      <c r="L82" s="160">
        <v>3576</v>
      </c>
      <c r="M82" s="160">
        <v>185</v>
      </c>
    </row>
    <row r="83" spans="2:13">
      <c r="B83" s="190" t="s">
        <v>40</v>
      </c>
      <c r="C83" s="190"/>
      <c r="D83" s="171">
        <v>1095</v>
      </c>
      <c r="E83" s="160">
        <v>751</v>
      </c>
      <c r="F83" s="160">
        <v>126</v>
      </c>
      <c r="G83" s="160">
        <v>218</v>
      </c>
      <c r="H83" s="160"/>
      <c r="I83" s="190" t="s">
        <v>40</v>
      </c>
      <c r="J83" s="190"/>
      <c r="K83" s="171">
        <v>1095</v>
      </c>
      <c r="L83" s="160">
        <v>945</v>
      </c>
      <c r="M83" s="160">
        <v>150</v>
      </c>
    </row>
    <row r="84" spans="2:13">
      <c r="B84" s="190" t="s">
        <v>88</v>
      </c>
      <c r="C84" s="190"/>
      <c r="D84" s="174">
        <v>0.28999999999999998</v>
      </c>
      <c r="E84" s="176">
        <v>0.23</v>
      </c>
      <c r="F84" s="176">
        <v>1</v>
      </c>
      <c r="G84" s="176">
        <v>0.51</v>
      </c>
      <c r="H84" s="160"/>
      <c r="I84" s="190" t="s">
        <v>88</v>
      </c>
      <c r="J84" s="190"/>
      <c r="K84" s="174">
        <v>0.28999999999999998</v>
      </c>
      <c r="L84" s="176">
        <v>0.26</v>
      </c>
      <c r="M84" s="176">
        <v>0.81</v>
      </c>
    </row>
    <row r="85" spans="2:13">
      <c r="B85" s="160" t="s">
        <v>60</v>
      </c>
      <c r="D85" s="171">
        <v>126</v>
      </c>
      <c r="E85" s="160">
        <v>0</v>
      </c>
      <c r="F85" s="160">
        <v>126</v>
      </c>
      <c r="G85" s="160">
        <v>0</v>
      </c>
      <c r="H85" s="160"/>
      <c r="I85" s="160" t="s">
        <v>60</v>
      </c>
      <c r="J85" s="160"/>
      <c r="K85" s="171">
        <v>126</v>
      </c>
      <c r="L85" s="160">
        <v>0</v>
      </c>
      <c r="M85" s="160">
        <v>126</v>
      </c>
    </row>
    <row r="86" spans="2:13">
      <c r="B86" s="160" t="s">
        <v>24</v>
      </c>
      <c r="D86" s="171">
        <v>4609</v>
      </c>
      <c r="E86" s="160">
        <v>2718</v>
      </c>
      <c r="F86" s="160">
        <v>1891</v>
      </c>
      <c r="G86" s="170" t="s">
        <v>92</v>
      </c>
      <c r="H86" s="160"/>
      <c r="I86" s="160" t="s">
        <v>24</v>
      </c>
      <c r="J86" s="160"/>
      <c r="K86" s="171">
        <v>4609</v>
      </c>
      <c r="L86" s="160">
        <v>2718</v>
      </c>
      <c r="M86" s="160">
        <v>1891</v>
      </c>
    </row>
    <row r="87" spans="2:13">
      <c r="B87" s="160" t="s">
        <v>25</v>
      </c>
      <c r="D87" s="171">
        <v>1047000</v>
      </c>
      <c r="E87" s="160">
        <v>740000</v>
      </c>
      <c r="F87" s="160">
        <v>307000</v>
      </c>
      <c r="G87" s="170" t="s">
        <v>92</v>
      </c>
      <c r="H87" s="160"/>
      <c r="I87" s="160" t="s">
        <v>25</v>
      </c>
      <c r="J87" s="160"/>
      <c r="K87" s="171">
        <v>1047000</v>
      </c>
      <c r="L87" s="160">
        <v>740000</v>
      </c>
      <c r="M87" s="160">
        <v>307000</v>
      </c>
    </row>
  </sheetData>
  <mergeCells count="73">
    <mergeCell ref="B28:C28"/>
    <mergeCell ref="K7:L7"/>
    <mergeCell ref="K8:L8"/>
    <mergeCell ref="K15:L15"/>
    <mergeCell ref="K16:L16"/>
    <mergeCell ref="B32:C32"/>
    <mergeCell ref="I29:J29"/>
    <mergeCell ref="I30:J30"/>
    <mergeCell ref="I31:J31"/>
    <mergeCell ref="I32:J32"/>
    <mergeCell ref="B31:C31"/>
    <mergeCell ref="B30:C30"/>
    <mergeCell ref="B29:C29"/>
    <mergeCell ref="B37:C37"/>
    <mergeCell ref="B50:C50"/>
    <mergeCell ref="B51:C51"/>
    <mergeCell ref="B55:C55"/>
    <mergeCell ref="B38:C38"/>
    <mergeCell ref="B39:C39"/>
    <mergeCell ref="B43:C43"/>
    <mergeCell ref="B44:C44"/>
    <mergeCell ref="B45:C45"/>
    <mergeCell ref="B46:C46"/>
    <mergeCell ref="B56:C56"/>
    <mergeCell ref="B57:C57"/>
    <mergeCell ref="B58:C58"/>
    <mergeCell ref="B64:C64"/>
    <mergeCell ref="B65:C65"/>
    <mergeCell ref="B69:C69"/>
    <mergeCell ref="B70:C70"/>
    <mergeCell ref="B71:C71"/>
    <mergeCell ref="B72:C72"/>
    <mergeCell ref="B75:C75"/>
    <mergeCell ref="B84:C84"/>
    <mergeCell ref="I28:J28"/>
    <mergeCell ref="I37:J37"/>
    <mergeCell ref="I38:J38"/>
    <mergeCell ref="I39:J39"/>
    <mergeCell ref="I42:J42"/>
    <mergeCell ref="I43:J43"/>
    <mergeCell ref="I44:J44"/>
    <mergeCell ref="I45:J45"/>
    <mergeCell ref="I46:J46"/>
    <mergeCell ref="B76:C76"/>
    <mergeCell ref="B77:C77"/>
    <mergeCell ref="B80:C80"/>
    <mergeCell ref="B81:C81"/>
    <mergeCell ref="B82:C82"/>
    <mergeCell ref="B83:C83"/>
    <mergeCell ref="I68:J68"/>
    <mergeCell ref="I49:J49"/>
    <mergeCell ref="I50:J50"/>
    <mergeCell ref="I51:J51"/>
    <mergeCell ref="I54:J54"/>
    <mergeCell ref="I55:J55"/>
    <mergeCell ref="I56:J56"/>
    <mergeCell ref="I57:J57"/>
    <mergeCell ref="I58:J58"/>
    <mergeCell ref="I63:J63"/>
    <mergeCell ref="I64:J64"/>
    <mergeCell ref="I65:J65"/>
    <mergeCell ref="I84:J84"/>
    <mergeCell ref="I69:J69"/>
    <mergeCell ref="I70:J70"/>
    <mergeCell ref="I71:J71"/>
    <mergeCell ref="I72:J72"/>
    <mergeCell ref="I75:J75"/>
    <mergeCell ref="I76:J76"/>
    <mergeCell ref="I77:J77"/>
    <mergeCell ref="I80:J80"/>
    <mergeCell ref="I81:J81"/>
    <mergeCell ref="I82:J82"/>
    <mergeCell ref="I83:J8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AA20787C5A34A95A0582868C78D02" ma:contentTypeVersion="14" ma:contentTypeDescription="Create a new document." ma:contentTypeScope="" ma:versionID="ca11060e2913f76a950e5c4d147840fc">
  <xsd:schema xmlns:xsd="http://www.w3.org/2001/XMLSchema" xmlns:xs="http://www.w3.org/2001/XMLSchema" xmlns:p="http://schemas.microsoft.com/office/2006/metadata/properties" xmlns:ns2="458de8d5-ee87-415d-9af5-1222baa4bbd6" xmlns:ns3="defc3f3f-582b-4c54-a8f8-3efd6af2470b" targetNamespace="http://schemas.microsoft.com/office/2006/metadata/properties" ma:root="true" ma:fieldsID="691240c65e28af69db690eadeb199406" ns2:_="" ns3:_="">
    <xsd:import namespace="458de8d5-ee87-415d-9af5-1222baa4bbd6"/>
    <xsd:import namespace="defc3f3f-582b-4c54-a8f8-3efd6af247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de8d5-ee87-415d-9af5-1222baa4b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7c56d9-6620-4fa7-a0d4-89fbcd64e5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c3f3f-582b-4c54-a8f8-3efd6af2470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ea954d-1c8a-41e0-875a-8efb3aa8c50a}" ma:internalName="TaxCatchAll" ma:showField="CatchAllData" ma:web="defc3f3f-582b-4c54-a8f8-3efd6af2470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fc3f3f-582b-4c54-a8f8-3efd6af2470b" xsi:nil="true"/>
    <lcf76f155ced4ddcb4097134ff3c332f xmlns="458de8d5-ee87-415d-9af5-1222baa4bbd6">
      <Terms xmlns="http://schemas.microsoft.com/office/infopath/2007/PartnerControls"/>
    </lcf76f155ced4ddcb4097134ff3c332f>
    <SharedWithUsers xmlns="defc3f3f-582b-4c54-a8f8-3efd6af2470b">
      <UserInfo>
        <DisplayName>Candice Berman</DisplayName>
        <AccountId>178</AccountId>
        <AccountType/>
      </UserInfo>
      <UserInfo>
        <DisplayName>Richard Manning</DisplayName>
        <AccountId>34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C9FDE2-F420-4063-8A25-C043DF533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8de8d5-ee87-415d-9af5-1222baa4bbd6"/>
    <ds:schemaRef ds:uri="defc3f3f-582b-4c54-a8f8-3efd6af24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249721-FE17-4881-9946-FD3D554946A0}">
  <ds:schemaRefs>
    <ds:schemaRef ds:uri="http://purl.org/dc/elements/1.1/"/>
    <ds:schemaRef ds:uri="http://schemas.microsoft.com/office/2006/metadata/properties"/>
    <ds:schemaRef ds:uri="http://www.w3.org/XML/1998/namespace"/>
    <ds:schemaRef ds:uri="defc3f3f-582b-4c54-a8f8-3efd6af2470b"/>
    <ds:schemaRef ds:uri="http://purl.org/dc/terms/"/>
    <ds:schemaRef ds:uri="http://schemas.microsoft.com/office/2006/documentManagement/types"/>
    <ds:schemaRef ds:uri="http://purl.org/dc/dcmitype/"/>
    <ds:schemaRef ds:uri="http://schemas.openxmlformats.org/package/2006/metadata/core-properties"/>
    <ds:schemaRef ds:uri="458de8d5-ee87-415d-9af5-1222baa4bbd6"/>
    <ds:schemaRef ds:uri="http://schemas.microsoft.com/office/infopath/2007/PartnerControls"/>
    <ds:schemaRef ds:uri="7e74ac01-7d5e-468b-bbc4-458a5c2e6285"/>
    <ds:schemaRef ds:uri="2262e3d9-9cd2-4a9b-ac22-d43ccf177b38"/>
  </ds:schemaRefs>
</ds:datastoreItem>
</file>

<file path=customXml/itemProps3.xml><?xml version="1.0" encoding="utf-8"?>
<ds:datastoreItem xmlns:ds="http://schemas.openxmlformats.org/officeDocument/2006/customXml" ds:itemID="{C0A3BF52-0B87-45BA-BA99-57F4AE3788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Disclaimer</vt:lpstr>
      <vt:lpstr>1. Key fin. metrics_FY_$</vt:lpstr>
      <vt:lpstr>2. Key fin. metrics_HY_$</vt:lpstr>
      <vt:lpstr>3. Key fin. metrics_QY_$</vt:lpstr>
      <vt:lpstr>4. Impact of integrating D&amp;PS</vt:lpstr>
      <vt:lpstr>'1. Key fin. metrics_FY_$'!Print_Area</vt:lpstr>
      <vt:lpstr>'2. Key fin. metrics_HY_$'!Print_Area</vt:lpstr>
      <vt:lpstr>Disclaimer!Print_Area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Manning</dc:creator>
  <cp:keywords/>
  <dc:description/>
  <cp:lastModifiedBy>Richard Manning</cp:lastModifiedBy>
  <cp:revision/>
  <dcterms:created xsi:type="dcterms:W3CDTF">2024-05-24T08:35:55Z</dcterms:created>
  <dcterms:modified xsi:type="dcterms:W3CDTF">2026-04-08T13:30:36Z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0x010100DD3AA20787C5A34A95A0582868C78D02</vt:lpwstr>
  </property>
  <property fmtid="{D5CDD505-2E9C-101B-9397-08002B2CF9AE}" pid="3" name="MediaServiceImageTags">
    <vt:lpwstr/>
  </property>
  <property fmtid="{D5CDD505-2E9C-101B-9397-08002B2CF9AE}" pid="4" name="MSIP_Label_5ba83127-5f62-4f9b-a26c-016b97eb2ff7_Enabled">
    <vt:lpwstr>true</vt:lpwstr>
  </property>
  <property fmtid="{D5CDD505-2E9C-101B-9397-08002B2CF9AE}" pid="5" name="MSIP_Label_5ba83127-5f62-4f9b-a26c-016b97eb2ff7_SetDate">
    <vt:lpwstr>2024-05-27T08:28:33Z</vt:lpwstr>
  </property>
  <property fmtid="{D5CDD505-2E9C-101B-9397-08002B2CF9AE}" pid="6" name="MSIP_Label_5ba83127-5f62-4f9b-a26c-016b97eb2ff7_Method">
    <vt:lpwstr>Privileged</vt:lpwstr>
  </property>
  <property fmtid="{D5CDD505-2E9C-101B-9397-08002B2CF9AE}" pid="7" name="MSIP_Label_5ba83127-5f62-4f9b-a26c-016b97eb2ff7_Name">
    <vt:lpwstr>RandCoInternalMarked</vt:lpwstr>
  </property>
  <property fmtid="{D5CDD505-2E9C-101B-9397-08002B2CF9AE}" pid="8" name="MSIP_Label_5ba83127-5f62-4f9b-a26c-016b97eb2ff7_SiteId">
    <vt:lpwstr>a3a61790-e8ca-448a-b1be-e046da74a581</vt:lpwstr>
  </property>
  <property fmtid="{D5CDD505-2E9C-101B-9397-08002B2CF9AE}" pid="9" name="MSIP_Label_5ba83127-5f62-4f9b-a26c-016b97eb2ff7_ActionId">
    <vt:lpwstr>5186046e-c430-4ac9-b02b-626e3ba1b6f8</vt:lpwstr>
  </property>
  <property fmtid="{D5CDD505-2E9C-101B-9397-08002B2CF9AE}" pid="10" name="MSIP_Label_5ba83127-5f62-4f9b-a26c-016b97eb2ff7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SV_QUERY_LIST_4F35BF76-6C0D-4D9B-82B2-816C12CF3733">
    <vt:lpwstr>empty_477D106A-C0D6-4607-AEBD-E2C9D60EA279</vt:lpwstr>
  </property>
  <property fmtid="{D5CDD505-2E9C-101B-9397-08002B2CF9AE}" pid="18" name="SV_HIDDEN_GRID_QUERY_LIST_4F35BF76-6C0D-4D9B-82B2-816C12CF3733">
    <vt:lpwstr>empty_477D106A-C0D6-4607-AEBD-E2C9D60EA279</vt:lpwstr>
  </property>
</Properties>
</file>